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4BAD292A-BE25-4952-BC4A-EE016C255831}" xr6:coauthVersionLast="36" xr6:coauthVersionMax="47" xr10:uidLastSave="{00000000-0000-0000-0000-000000000000}"/>
  <bookViews>
    <workbookView xWindow="0" yWindow="0" windowWidth="28800" windowHeight="11850" firstSheet="1" activeTab="1" xr2:uid="{00000000-000D-0000-FFFF-FFFF00000000}"/>
  </bookViews>
  <sheets>
    <sheet name="엔지니어링 기술자 노임단가" sheetId="6" state="hidden" r:id="rId1"/>
    <sheet name="필지별 세부내역" sheetId="27" r:id="rId2"/>
  </sheets>
  <definedNames>
    <definedName name="_xlnm.Print_Area" localSheetId="1">'필지별 세부내역'!$A$1:$L$37</definedName>
    <definedName name="출장지">INDIRECT("데이타!A4:a"&amp;COUNTA(#REF!)+3)</definedName>
  </definedNames>
  <calcPr calcId="191029"/>
</workbook>
</file>

<file path=xl/calcChain.xml><?xml version="1.0" encoding="utf-8"?>
<calcChain xmlns="http://schemas.openxmlformats.org/spreadsheetml/2006/main">
  <c r="J4" i="27" l="1"/>
  <c r="I4" i="27"/>
  <c r="J36" i="27"/>
  <c r="J35" i="27"/>
  <c r="J34" i="27"/>
  <c r="J33" i="27"/>
  <c r="J32" i="27"/>
  <c r="J31" i="27"/>
  <c r="J24" i="27"/>
  <c r="J13" i="27"/>
</calcChain>
</file>

<file path=xl/sharedStrings.xml><?xml version="1.0" encoding="utf-8"?>
<sst xmlns="http://schemas.openxmlformats.org/spreadsheetml/2006/main" count="261" uniqueCount="96">
  <si>
    <t>고급기술자</t>
  </si>
  <si>
    <t>(단위 : 원)</t>
    <phoneticPr fontId="9" type="noConversion"/>
  </si>
  <si>
    <t>구         분</t>
    <phoneticPr fontId="9" type="noConversion"/>
  </si>
  <si>
    <t>원자력발전</t>
    <phoneticPr fontId="9" type="noConversion"/>
  </si>
  <si>
    <t>산업공장</t>
    <phoneticPr fontId="9" type="noConversion"/>
  </si>
  <si>
    <t>건설및기타</t>
    <phoneticPr fontId="9" type="noConversion"/>
  </si>
  <si>
    <t>기   술   사</t>
    <phoneticPr fontId="9" type="noConversion"/>
  </si>
  <si>
    <t>특급기술자</t>
  </si>
  <si>
    <t>중급기술자</t>
  </si>
  <si>
    <t>초급기술자</t>
  </si>
  <si>
    <t>2017년도 엔지니어링 기술자 노임단가</t>
    <phoneticPr fontId="9" type="noConversion"/>
  </si>
  <si>
    <t>고급숙련기술자</t>
    <phoneticPr fontId="9" type="noConversion"/>
  </si>
  <si>
    <t>중급숙련기술자</t>
    <phoneticPr fontId="9" type="noConversion"/>
  </si>
  <si>
    <t>초급숙련기술자</t>
    <phoneticPr fontId="9" type="noConversion"/>
  </si>
  <si>
    <t>리</t>
  </si>
  <si>
    <t>지번</t>
  </si>
  <si>
    <t>지목</t>
  </si>
  <si>
    <t>연번</t>
  </si>
  <si>
    <t>읍면</t>
  </si>
  <si>
    <t>산</t>
    <phoneticPr fontId="16" type="noConversion"/>
  </si>
  <si>
    <t>산림기능</t>
    <phoneticPr fontId="16" type="noConversion"/>
  </si>
  <si>
    <t>군</t>
    <phoneticPr fontId="16" type="noConversion"/>
  </si>
  <si>
    <t>본번</t>
    <phoneticPr fontId="16" type="noConversion"/>
  </si>
  <si>
    <t>성명</t>
    <phoneticPr fontId="16" type="noConversion"/>
  </si>
  <si>
    <t>주소</t>
    <phoneticPr fontId="16" type="noConversion"/>
  </si>
  <si>
    <t>진도</t>
  </si>
  <si>
    <t>산림재해</t>
  </si>
  <si>
    <t>김동성</t>
  </si>
  <si>
    <t>지적
면적
(ha)</t>
    <phoneticPr fontId="16" type="noConversion"/>
  </si>
  <si>
    <t>군내</t>
    <phoneticPr fontId="16" type="noConversion"/>
  </si>
  <si>
    <t>송산</t>
    <phoneticPr fontId="16" type="noConversion"/>
  </si>
  <si>
    <t>이요한</t>
  </si>
  <si>
    <t>경기도 성남시 중원구 둔촌대로 363, 107동 1403호(하대원동,성남자이)</t>
  </si>
  <si>
    <t>양광임</t>
  </si>
  <si>
    <t>전라남도 목포시 상동 1014 하당초원타운 101-1507</t>
  </si>
  <si>
    <t>윤해성</t>
  </si>
  <si>
    <t>서울특별시 성동구 행당로 79, 125동 401호 (행당동,행당대림아파트)</t>
  </si>
  <si>
    <t>양지석</t>
  </si>
  <si>
    <t>전라남도 진도군 군내면  송산리 738</t>
  </si>
  <si>
    <t>양재춘</t>
  </si>
  <si>
    <t>서울특별시 중랑구 중랑천로 64(면목동)</t>
  </si>
  <si>
    <t>곽지옥</t>
  </si>
  <si>
    <t>전라남도 진도군 군내면 상가길 5</t>
  </si>
  <si>
    <t>양길련</t>
  </si>
  <si>
    <t>전라남도 진도군 군내면 월가리 824</t>
    <phoneticPr fontId="16" type="noConversion"/>
  </si>
  <si>
    <t>양재연</t>
  </si>
  <si>
    <t>전라남도 진도군 군내면 송산리 801</t>
    <phoneticPr fontId="16" type="noConversion"/>
  </si>
  <si>
    <t>양홍희</t>
  </si>
  <si>
    <t>경기도 안양시 동안구 비산동 557-7 성도아파트-204</t>
  </si>
  <si>
    <t>양홍만</t>
  </si>
  <si>
    <t>광주시 서구 치평동 1161-5 상무4단지 금호타운 404-1602</t>
  </si>
  <si>
    <t>양맹하</t>
  </si>
  <si>
    <t>양동인</t>
  </si>
  <si>
    <t>전남 진도군 군내면 송산리 777-2</t>
    <phoneticPr fontId="16" type="noConversion"/>
  </si>
  <si>
    <t>박정수</t>
  </si>
  <si>
    <t>전남 진도군 고군면 오산리 1007-1</t>
    <phoneticPr fontId="16" type="noConversion"/>
  </si>
  <si>
    <t>김만세</t>
  </si>
  <si>
    <t>목포시 용당동 1195-1 초원로얄2동 201호</t>
  </si>
  <si>
    <t>양창민</t>
  </si>
  <si>
    <t>서울특별시 강남구 개포동 12 대치아파트 104동 1103호</t>
  </si>
  <si>
    <t>양재율</t>
  </si>
  <si>
    <t>전남 진도군 군내면 송산리 829</t>
    <phoneticPr fontId="16" type="noConversion"/>
  </si>
  <si>
    <t>양홍규</t>
  </si>
  <si>
    <t>경기도 광주시 순암로36번길 88, 107동 401호 (역동,이편한세상)</t>
  </si>
  <si>
    <t>양백현</t>
  </si>
  <si>
    <t>전라남도 진도군 군내면 송산리 799</t>
  </si>
  <si>
    <t>양규철</t>
  </si>
  <si>
    <t>서울 종로구 인의동 48-2 효성주얼리시티 에이-1301</t>
    <phoneticPr fontId="16" type="noConversion"/>
  </si>
  <si>
    <t>권경란</t>
  </si>
  <si>
    <t>경기도 군포시 금정동 875 퇴계아파트 357-806</t>
  </si>
  <si>
    <t>양홍재</t>
  </si>
  <si>
    <t>양산석</t>
  </si>
  <si>
    <t>전라남도진도군 군내면 송산리 816-2</t>
    <phoneticPr fontId="16" type="noConversion"/>
  </si>
  <si>
    <t>전정호</t>
  </si>
  <si>
    <t>경기도 안성시 원곡면 반제리 367-5</t>
  </si>
  <si>
    <t>경기도 안성시 원곡면 주정길 16-16</t>
  </si>
  <si>
    <t>양응주</t>
  </si>
  <si>
    <t>전라남도 진도군 군내면 송산리 773</t>
    <phoneticPr fontId="16" type="noConversion"/>
  </si>
  <si>
    <t>서울특별시 송파구 오금로61길 20, 202동 1004호(거여동,현대2차아파트 옥탑)</t>
  </si>
  <si>
    <t>전라남도 진도군 군내면  송산리 738</t>
    <phoneticPr fontId="16" type="noConversion"/>
  </si>
  <si>
    <t>양규원</t>
  </si>
  <si>
    <t>전라남도 진도군 군내면 송산리 755</t>
    <phoneticPr fontId="16" type="noConversion"/>
  </si>
  <si>
    <t>양성지</t>
  </si>
  <si>
    <t>서울특별시 광진구 아차산로59길 27, 3층(구의동)</t>
  </si>
  <si>
    <t>박명래</t>
  </si>
  <si>
    <t>서울시 동작구 사당동 141-19</t>
  </si>
  <si>
    <t>양흥기</t>
  </si>
  <si>
    <t>전라남도 진도군진도군 군내면 송산리800</t>
    <phoneticPr fontId="16" type="noConversion"/>
  </si>
  <si>
    <t>박금률</t>
  </si>
  <si>
    <t>전라남도 진도군 진도읍  쌍정리18</t>
    <phoneticPr fontId="16" type="noConversion"/>
  </si>
  <si>
    <t>2022년 미세먼지 저감 숲가꾸기 사업(송산지구) 필지별 세부내역</t>
    <phoneticPr fontId="16" type="noConversion"/>
  </si>
  <si>
    <t>부번</t>
    <phoneticPr fontId="16" type="noConversion"/>
  </si>
  <si>
    <t>계</t>
    <phoneticPr fontId="9" type="noConversion"/>
  </si>
  <si>
    <t>사업
면적
(ha)</t>
    <phoneticPr fontId="9" type="noConversion"/>
  </si>
  <si>
    <t>33필지</t>
    <phoneticPr fontId="9" type="noConversion"/>
  </si>
  <si>
    <t>산     주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</si>
</sst>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-* #,##0.00_-;\-* #,##0.00_-;_-* &quot;-&quot;_-;_-@_-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8"/>
      <name val="돋움"/>
      <family val="3"/>
      <charset val="129"/>
    </font>
    <font>
      <sz val="11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/>
      <right style="thin">
        <color auto="1"/>
      </right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auto="1"/>
      </bottom>
      <diagonal/>
    </border>
  </borders>
  <cellStyleXfs count="2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0" fontId="8" fillId="0" borderId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Fo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41" fontId="15" fillId="0" borderId="3" xfId="1" applyFont="1" applyBorder="1" applyAlignment="1">
      <alignment horizontal="right" vertical="center"/>
    </xf>
    <xf numFmtId="0" fontId="15" fillId="3" borderId="3" xfId="0" applyFont="1" applyFill="1" applyBorder="1" applyAlignment="1">
      <alignment horizontal="center" vertical="center" wrapText="1"/>
    </xf>
    <xf numFmtId="41" fontId="15" fillId="3" borderId="3" xfId="1" applyFont="1" applyFill="1" applyBorder="1" applyAlignment="1">
      <alignment horizontal="right" vertical="center"/>
    </xf>
    <xf numFmtId="0" fontId="2" fillId="0" borderId="0" xfId="19">
      <alignment vertical="center"/>
    </xf>
    <xf numFmtId="0" fontId="2" fillId="0" borderId="0" xfId="19" applyFill="1">
      <alignment vertical="center"/>
    </xf>
    <xf numFmtId="180" fontId="2" fillId="0" borderId="0" xfId="19" applyNumberFormat="1">
      <alignment vertical="center"/>
    </xf>
    <xf numFmtId="0" fontId="14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right" vertical="center"/>
    </xf>
    <xf numFmtId="0" fontId="18" fillId="0" borderId="1" xfId="19" applyFont="1" applyBorder="1" applyAlignment="1">
      <alignment horizontal="center" vertical="center" shrinkToFit="1"/>
    </xf>
    <xf numFmtId="0" fontId="19" fillId="0" borderId="14" xfId="19" applyFont="1" applyFill="1" applyBorder="1" applyAlignment="1">
      <alignment horizontal="center" vertical="center"/>
    </xf>
    <xf numFmtId="0" fontId="19" fillId="0" borderId="11" xfId="19" applyFont="1" applyFill="1" applyBorder="1" applyAlignment="1">
      <alignment horizontal="center" vertical="center"/>
    </xf>
    <xf numFmtId="0" fontId="19" fillId="0" borderId="9" xfId="19" applyFont="1" applyFill="1" applyBorder="1" applyAlignment="1">
      <alignment horizontal="center" vertical="center"/>
    </xf>
    <xf numFmtId="0" fontId="19" fillId="0" borderId="10" xfId="19" applyFont="1" applyFill="1" applyBorder="1" applyAlignment="1">
      <alignment horizontal="center" vertical="center"/>
    </xf>
    <xf numFmtId="0" fontId="19" fillId="0" borderId="4" xfId="19" applyFont="1" applyFill="1" applyBorder="1" applyAlignment="1">
      <alignment horizontal="center" vertical="center"/>
    </xf>
    <xf numFmtId="0" fontId="10" fillId="0" borderId="11" xfId="19" applyFont="1" applyFill="1" applyBorder="1" applyAlignment="1">
      <alignment horizontal="center" vertical="center"/>
    </xf>
    <xf numFmtId="180" fontId="10" fillId="0" borderId="11" xfId="19" applyNumberFormat="1" applyFont="1" applyFill="1" applyBorder="1" applyAlignment="1">
      <alignment horizontal="center" vertical="center" wrapText="1"/>
    </xf>
    <xf numFmtId="0" fontId="19" fillId="0" borderId="22" xfId="19" applyFont="1" applyFill="1" applyBorder="1" applyAlignment="1">
      <alignment horizontal="center" vertical="center"/>
    </xf>
    <xf numFmtId="0" fontId="19" fillId="0" borderId="17" xfId="19" applyFont="1" applyFill="1" applyBorder="1" applyAlignment="1">
      <alignment horizontal="center" vertical="center"/>
    </xf>
    <xf numFmtId="0" fontId="19" fillId="0" borderId="18" xfId="19" applyFont="1" applyFill="1" applyBorder="1" applyAlignment="1">
      <alignment horizontal="center" vertical="center"/>
    </xf>
    <xf numFmtId="0" fontId="19" fillId="0" borderId="19" xfId="19" applyFont="1" applyFill="1" applyBorder="1" applyAlignment="1">
      <alignment horizontal="center" vertical="center"/>
    </xf>
    <xf numFmtId="49" fontId="19" fillId="0" borderId="19" xfId="19" applyNumberFormat="1" applyFont="1" applyFill="1" applyBorder="1" applyAlignment="1">
      <alignment horizontal="center" vertical="center"/>
    </xf>
    <xf numFmtId="0" fontId="10" fillId="0" borderId="18" xfId="19" applyFont="1" applyFill="1" applyBorder="1" applyAlignment="1">
      <alignment horizontal="center" vertical="center"/>
    </xf>
    <xf numFmtId="180" fontId="10" fillId="0" borderId="18" xfId="19" applyNumberFormat="1" applyFont="1" applyFill="1" applyBorder="1" applyAlignment="1">
      <alignment horizontal="center" vertical="center" wrapText="1"/>
    </xf>
    <xf numFmtId="0" fontId="10" fillId="0" borderId="23" xfId="19" applyFont="1" applyFill="1" applyBorder="1" applyAlignment="1">
      <alignment horizontal="center" vertical="center"/>
    </xf>
    <xf numFmtId="0" fontId="19" fillId="0" borderId="24" xfId="19" applyFont="1" applyFill="1" applyBorder="1" applyAlignment="1">
      <alignment horizontal="center" vertical="center"/>
    </xf>
    <xf numFmtId="0" fontId="19" fillId="0" borderId="20" xfId="19" applyFont="1" applyFill="1" applyBorder="1" applyAlignment="1">
      <alignment horizontal="center" vertical="center"/>
    </xf>
    <xf numFmtId="0" fontId="19" fillId="0" borderId="21" xfId="19" applyFont="1" applyFill="1" applyBorder="1" applyAlignment="1">
      <alignment horizontal="center" vertical="center"/>
    </xf>
    <xf numFmtId="0" fontId="19" fillId="0" borderId="12" xfId="19" applyFont="1" applyFill="1" applyBorder="1" applyAlignment="1">
      <alignment horizontal="center" vertical="center"/>
    </xf>
    <xf numFmtId="49" fontId="19" fillId="0" borderId="12" xfId="19" applyNumberFormat="1" applyFont="1" applyFill="1" applyBorder="1" applyAlignment="1">
      <alignment horizontal="center" vertical="center"/>
    </xf>
    <xf numFmtId="0" fontId="10" fillId="0" borderId="12" xfId="19" applyFont="1" applyFill="1" applyBorder="1" applyAlignment="1">
      <alignment horizontal="center" vertical="center"/>
    </xf>
    <xf numFmtId="180" fontId="10" fillId="0" borderId="12" xfId="19" applyNumberFormat="1" applyFont="1" applyFill="1" applyBorder="1" applyAlignment="1">
      <alignment horizontal="center" vertical="center" wrapText="1"/>
    </xf>
    <xf numFmtId="0" fontId="10" fillId="0" borderId="13" xfId="19" applyFont="1" applyFill="1" applyBorder="1" applyAlignment="1">
      <alignment horizontal="center" vertical="center"/>
    </xf>
    <xf numFmtId="0" fontId="19" fillId="0" borderId="5" xfId="17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>
      <alignment vertical="center"/>
    </xf>
    <xf numFmtId="0" fontId="20" fillId="0" borderId="6" xfId="17" applyFont="1" applyBorder="1" applyAlignment="1">
      <alignment horizontal="center" vertical="center"/>
    </xf>
    <xf numFmtId="180" fontId="10" fillId="0" borderId="6" xfId="1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left" vertical="center" shrinkToFit="1"/>
    </xf>
    <xf numFmtId="0" fontId="10" fillId="0" borderId="6" xfId="0" applyFont="1" applyFill="1" applyBorder="1" applyAlignment="1">
      <alignment horizontal="center" vertical="center"/>
    </xf>
    <xf numFmtId="0" fontId="10" fillId="0" borderId="6" xfId="0" applyFont="1" applyFill="1" applyBorder="1">
      <alignment vertical="center"/>
    </xf>
    <xf numFmtId="180" fontId="10" fillId="0" borderId="6" xfId="1" applyNumberFormat="1" applyFont="1" applyFill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left" vertical="center" shrinkToFit="1"/>
    </xf>
    <xf numFmtId="0" fontId="19" fillId="0" borderId="16" xfId="17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>
      <alignment vertical="center"/>
    </xf>
    <xf numFmtId="180" fontId="10" fillId="0" borderId="8" xfId="1" applyNumberFormat="1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left" vertical="center" shrinkToFit="1"/>
    </xf>
    <xf numFmtId="3" fontId="10" fillId="0" borderId="6" xfId="0" applyNumberFormat="1" applyFont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3" fontId="10" fillId="0" borderId="8" xfId="0" applyNumberFormat="1" applyFont="1" applyBorder="1" applyAlignment="1">
      <alignment horizontal="center" vertical="center"/>
    </xf>
    <xf numFmtId="0" fontId="2" fillId="0" borderId="0" xfId="19" applyAlignment="1">
      <alignment horizontal="center" vertical="center"/>
    </xf>
    <xf numFmtId="0" fontId="19" fillId="0" borderId="7" xfId="17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23">
    <cellStyle name="Comma [0]_laroux" xfId="4" xr:uid="{00000000-0005-0000-0000-000000000000}"/>
    <cellStyle name="Comma_laroux" xfId="5" xr:uid="{00000000-0005-0000-0000-000001000000}"/>
    <cellStyle name="Currency [0]_laroux" xfId="6" xr:uid="{00000000-0005-0000-0000-000002000000}"/>
    <cellStyle name="Currency_laroux" xfId="7" xr:uid="{00000000-0005-0000-0000-000003000000}"/>
    <cellStyle name="Normal_Certs Q2" xfId="8" xr:uid="{00000000-0005-0000-0000-000004000000}"/>
    <cellStyle name="쉼표 [0]" xfId="1" builtinId="6"/>
    <cellStyle name="쉼표 [0] 2" xfId="9" xr:uid="{00000000-0005-0000-0000-000006000000}"/>
    <cellStyle name="쉼표 [0] 3" xfId="12" xr:uid="{00000000-0005-0000-0000-000007000000}"/>
    <cellStyle name="쉼표 [0] 4" xfId="15" xr:uid="{00000000-0005-0000-0000-000008000000}"/>
    <cellStyle name="쉼표 [0] 5" xfId="20" xr:uid="{00000000-0005-0000-0000-000009000000}"/>
    <cellStyle name="콤마 [0]_총괄 실행" xfId="2" xr:uid="{00000000-0005-0000-0000-00000A000000}"/>
    <cellStyle name="콤마_칠곡물류센터" xfId="3" xr:uid="{00000000-0005-0000-0000-00000B000000}"/>
    <cellStyle name="표준" xfId="0" builtinId="0"/>
    <cellStyle name="표준 2" xfId="10" xr:uid="{00000000-0005-0000-0000-00000D000000}"/>
    <cellStyle name="표준 3" xfId="11" xr:uid="{00000000-0005-0000-0000-00000E000000}"/>
    <cellStyle name="표준 4" xfId="13" xr:uid="{00000000-0005-0000-0000-00000F000000}"/>
    <cellStyle name="표준 5" xfId="14" xr:uid="{00000000-0005-0000-0000-000010000000}"/>
    <cellStyle name="표준 6" xfId="16" xr:uid="{00000000-0005-0000-0000-000011000000}"/>
    <cellStyle name="표준 7" xfId="17" xr:uid="{00000000-0005-0000-0000-000012000000}"/>
    <cellStyle name="표준 7 2" xfId="22" xr:uid="{00000000-0005-0000-0000-000001000000}"/>
    <cellStyle name="표준 8" xfId="18" xr:uid="{00000000-0005-0000-0000-000013000000}"/>
    <cellStyle name="표준 8 2" xfId="19" xr:uid="{00000000-0005-0000-0000-000014000000}"/>
    <cellStyle name="표준 9" xfId="21" xr:uid="{00000000-0005-0000-0000-000042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zoomScale="85" zoomScaleNormal="85" workbookViewId="0">
      <selection activeCell="G9" sqref="G9"/>
    </sheetView>
  </sheetViews>
  <sheetFormatPr defaultRowHeight="13.5" x14ac:dyDescent="0.15"/>
  <cols>
    <col min="1" max="4" width="17.88671875" style="1" customWidth="1"/>
    <col min="5" max="16384" width="8.88671875" style="1"/>
  </cols>
  <sheetData>
    <row r="1" spans="1:4" ht="60" customHeight="1" x14ac:dyDescent="0.15">
      <c r="A1" s="10" t="s">
        <v>10</v>
      </c>
      <c r="B1" s="10"/>
      <c r="C1" s="10"/>
      <c r="D1" s="10"/>
    </row>
    <row r="2" spans="1:4" ht="24.75" customHeight="1" x14ac:dyDescent="0.15">
      <c r="A2" s="11" t="s">
        <v>1</v>
      </c>
      <c r="B2" s="11"/>
      <c r="C2" s="11"/>
      <c r="D2" s="11"/>
    </row>
    <row r="3" spans="1:4" ht="46.5" customHeight="1" x14ac:dyDescent="0.15">
      <c r="A3" s="2" t="s">
        <v>2</v>
      </c>
      <c r="B3" s="2" t="s">
        <v>3</v>
      </c>
      <c r="C3" s="2" t="s">
        <v>4</v>
      </c>
      <c r="D3" s="2" t="s">
        <v>5</v>
      </c>
    </row>
    <row r="4" spans="1:4" ht="42" customHeight="1" x14ac:dyDescent="0.15">
      <c r="A4" s="3" t="s">
        <v>6</v>
      </c>
      <c r="B4" s="4">
        <v>402579</v>
      </c>
      <c r="C4" s="4">
        <v>367499</v>
      </c>
      <c r="D4" s="4">
        <v>309039</v>
      </c>
    </row>
    <row r="5" spans="1:4" ht="42" customHeight="1" x14ac:dyDescent="0.15">
      <c r="A5" s="3" t="s">
        <v>7</v>
      </c>
      <c r="B5" s="4">
        <v>360629</v>
      </c>
      <c r="C5" s="4">
        <v>324978</v>
      </c>
      <c r="D5" s="4">
        <v>269759</v>
      </c>
    </row>
    <row r="6" spans="1:4" ht="42" customHeight="1" x14ac:dyDescent="0.15">
      <c r="A6" s="5" t="s">
        <v>0</v>
      </c>
      <c r="B6" s="4">
        <v>299132</v>
      </c>
      <c r="C6" s="4">
        <v>248131</v>
      </c>
      <c r="D6" s="6">
        <v>213462</v>
      </c>
    </row>
    <row r="7" spans="1:4" ht="42" customHeight="1" x14ac:dyDescent="0.15">
      <c r="A7" s="3" t="s">
        <v>8</v>
      </c>
      <c r="B7" s="4">
        <v>249103</v>
      </c>
      <c r="C7" s="4">
        <v>208469</v>
      </c>
      <c r="D7" s="4">
        <v>190700</v>
      </c>
    </row>
    <row r="8" spans="1:4" ht="42" customHeight="1" x14ac:dyDescent="0.15">
      <c r="A8" s="5" t="s">
        <v>9</v>
      </c>
      <c r="B8" s="4">
        <v>189727</v>
      </c>
      <c r="C8" s="4">
        <v>161124</v>
      </c>
      <c r="D8" s="6">
        <v>145234</v>
      </c>
    </row>
    <row r="9" spans="1:4" ht="42" customHeight="1" x14ac:dyDescent="0.15">
      <c r="A9" s="3" t="s">
        <v>11</v>
      </c>
      <c r="B9" s="4">
        <v>292388</v>
      </c>
      <c r="C9" s="4">
        <v>165162</v>
      </c>
      <c r="D9" s="4">
        <v>136699</v>
      </c>
    </row>
    <row r="10" spans="1:4" ht="42" customHeight="1" x14ac:dyDescent="0.15">
      <c r="A10" s="3" t="s">
        <v>12</v>
      </c>
      <c r="B10" s="4">
        <v>209391</v>
      </c>
      <c r="C10" s="4">
        <v>142143</v>
      </c>
      <c r="D10" s="4">
        <v>138346</v>
      </c>
    </row>
    <row r="11" spans="1:4" ht="42" customHeight="1" x14ac:dyDescent="0.15">
      <c r="A11" s="3" t="s">
        <v>13</v>
      </c>
      <c r="B11" s="4">
        <v>145781</v>
      </c>
      <c r="C11" s="4">
        <v>116627</v>
      </c>
      <c r="D11" s="4">
        <v>111171</v>
      </c>
    </row>
  </sheetData>
  <mergeCells count="2">
    <mergeCell ref="A1:D1"/>
    <mergeCell ref="A2:D2"/>
  </mergeCells>
  <phoneticPr fontId="9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7"/>
  <sheetViews>
    <sheetView tabSelected="1" view="pageBreakPreview" zoomScaleNormal="100" zoomScaleSheetLayoutView="100" workbookViewId="0">
      <selection activeCell="K13" sqref="K13"/>
    </sheetView>
  </sheetViews>
  <sheetFormatPr defaultRowHeight="16.5" x14ac:dyDescent="0.15"/>
  <cols>
    <col min="1" max="4" width="4.6640625" style="7" bestFit="1" customWidth="1"/>
    <col min="5" max="5" width="4.5546875" style="7" bestFit="1" customWidth="1"/>
    <col min="6" max="6" width="5.5546875" style="7" bestFit="1" customWidth="1"/>
    <col min="7" max="7" width="4.6640625" style="7" bestFit="1" customWidth="1"/>
    <col min="8" max="8" width="8.21875" style="54" customWidth="1"/>
    <col min="9" max="9" width="7.44140625" style="9" bestFit="1" customWidth="1"/>
    <col min="10" max="10" width="7.44140625" style="9" customWidth="1"/>
    <col min="11" max="11" width="36" style="7" customWidth="1"/>
    <col min="12" max="12" width="8.88671875" style="54" customWidth="1"/>
    <col min="13" max="16384" width="8.88671875" style="7"/>
  </cols>
  <sheetData>
    <row r="1" spans="1:12" ht="32.25" thickBot="1" x14ac:dyDescent="0.2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8" customFormat="1" ht="33" customHeight="1" x14ac:dyDescent="0.15">
      <c r="A2" s="13" t="s">
        <v>17</v>
      </c>
      <c r="B2" s="14" t="s">
        <v>21</v>
      </c>
      <c r="C2" s="14" t="s">
        <v>18</v>
      </c>
      <c r="D2" s="14" t="s">
        <v>14</v>
      </c>
      <c r="E2" s="15" t="s">
        <v>15</v>
      </c>
      <c r="F2" s="16"/>
      <c r="G2" s="17" t="s">
        <v>16</v>
      </c>
      <c r="H2" s="18" t="s">
        <v>20</v>
      </c>
      <c r="I2" s="19" t="s">
        <v>28</v>
      </c>
      <c r="J2" s="19" t="s">
        <v>93</v>
      </c>
      <c r="K2" s="15" t="s">
        <v>95</v>
      </c>
      <c r="L2" s="20"/>
    </row>
    <row r="3" spans="1:12" s="8" customFormat="1" ht="18.600000000000001" customHeight="1" thickBot="1" x14ac:dyDescent="0.2">
      <c r="A3" s="21"/>
      <c r="B3" s="22"/>
      <c r="C3" s="22"/>
      <c r="D3" s="22"/>
      <c r="E3" s="23" t="s">
        <v>19</v>
      </c>
      <c r="F3" s="24" t="s">
        <v>22</v>
      </c>
      <c r="G3" s="23" t="s">
        <v>91</v>
      </c>
      <c r="H3" s="25"/>
      <c r="I3" s="26"/>
      <c r="J3" s="26"/>
      <c r="K3" s="23" t="s">
        <v>24</v>
      </c>
      <c r="L3" s="27" t="s">
        <v>23</v>
      </c>
    </row>
    <row r="4" spans="1:12" s="8" customFormat="1" ht="18.600000000000001" customHeight="1" thickTop="1" x14ac:dyDescent="0.15">
      <c r="A4" s="28" t="s">
        <v>92</v>
      </c>
      <c r="B4" s="29"/>
      <c r="C4" s="29"/>
      <c r="D4" s="30"/>
      <c r="E4" s="31"/>
      <c r="F4" s="32" t="s">
        <v>94</v>
      </c>
      <c r="G4" s="31"/>
      <c r="H4" s="33"/>
      <c r="I4" s="34">
        <f>SUM(I5:I37)</f>
        <v>35.977499999999992</v>
      </c>
      <c r="J4" s="34">
        <f>SUM(J5:J37)</f>
        <v>31.8</v>
      </c>
      <c r="K4" s="31"/>
      <c r="L4" s="35"/>
    </row>
    <row r="5" spans="1:12" customFormat="1" ht="22.5" customHeight="1" x14ac:dyDescent="0.15">
      <c r="A5" s="36">
        <v>1</v>
      </c>
      <c r="B5" s="37" t="s">
        <v>25</v>
      </c>
      <c r="C5" s="37" t="s">
        <v>29</v>
      </c>
      <c r="D5" s="37" t="s">
        <v>30</v>
      </c>
      <c r="E5" s="37" t="s">
        <v>19</v>
      </c>
      <c r="F5" s="38">
        <v>50</v>
      </c>
      <c r="G5" s="39"/>
      <c r="H5" s="51" t="s">
        <v>26</v>
      </c>
      <c r="I5" s="40">
        <v>0.94210000000000005</v>
      </c>
      <c r="J5" s="40">
        <v>0.78</v>
      </c>
      <c r="K5" s="41" t="s">
        <v>32</v>
      </c>
      <c r="L5" s="55" t="s">
        <v>31</v>
      </c>
    </row>
    <row r="6" spans="1:12" customFormat="1" ht="22.5" customHeight="1" x14ac:dyDescent="0.15">
      <c r="A6" s="36">
        <v>2</v>
      </c>
      <c r="B6" s="37" t="s">
        <v>25</v>
      </c>
      <c r="C6" s="37" t="s">
        <v>29</v>
      </c>
      <c r="D6" s="37" t="s">
        <v>30</v>
      </c>
      <c r="E6" s="37" t="s">
        <v>19</v>
      </c>
      <c r="F6" s="38">
        <v>57</v>
      </c>
      <c r="G6" s="38"/>
      <c r="H6" s="51" t="s">
        <v>26</v>
      </c>
      <c r="I6" s="40">
        <v>1.3190000000000002</v>
      </c>
      <c r="J6" s="40">
        <v>1.23</v>
      </c>
      <c r="K6" s="41" t="s">
        <v>34</v>
      </c>
      <c r="L6" s="56" t="s">
        <v>33</v>
      </c>
    </row>
    <row r="7" spans="1:12" customFormat="1" ht="22.5" customHeight="1" x14ac:dyDescent="0.15">
      <c r="A7" s="36">
        <v>3</v>
      </c>
      <c r="B7" s="37" t="s">
        <v>25</v>
      </c>
      <c r="C7" s="37" t="s">
        <v>29</v>
      </c>
      <c r="D7" s="37" t="s">
        <v>30</v>
      </c>
      <c r="E7" s="37" t="s">
        <v>19</v>
      </c>
      <c r="F7" s="38">
        <v>59</v>
      </c>
      <c r="G7" s="38"/>
      <c r="H7" s="51" t="s">
        <v>26</v>
      </c>
      <c r="I7" s="40">
        <v>1.4281000000000001</v>
      </c>
      <c r="J7" s="40">
        <v>1.39</v>
      </c>
      <c r="K7" s="41" t="s">
        <v>36</v>
      </c>
      <c r="L7" s="56" t="s">
        <v>35</v>
      </c>
    </row>
    <row r="8" spans="1:12" customFormat="1" ht="22.5" customHeight="1" x14ac:dyDescent="0.15">
      <c r="A8" s="36">
        <v>4</v>
      </c>
      <c r="B8" s="37" t="s">
        <v>25</v>
      </c>
      <c r="C8" s="37" t="s">
        <v>29</v>
      </c>
      <c r="D8" s="37" t="s">
        <v>30</v>
      </c>
      <c r="E8" s="37" t="s">
        <v>19</v>
      </c>
      <c r="F8" s="38">
        <v>60</v>
      </c>
      <c r="G8" s="38"/>
      <c r="H8" s="51" t="s">
        <v>26</v>
      </c>
      <c r="I8" s="40">
        <v>1.1603000000000001</v>
      </c>
      <c r="J8" s="40">
        <v>1.1599999999999999</v>
      </c>
      <c r="K8" s="41" t="s">
        <v>38</v>
      </c>
      <c r="L8" s="56" t="s">
        <v>37</v>
      </c>
    </row>
    <row r="9" spans="1:12" customFormat="1" ht="22.5" customHeight="1" x14ac:dyDescent="0.15">
      <c r="A9" s="36">
        <v>5</v>
      </c>
      <c r="B9" s="37" t="s">
        <v>25</v>
      </c>
      <c r="C9" s="37" t="s">
        <v>29</v>
      </c>
      <c r="D9" s="37" t="s">
        <v>30</v>
      </c>
      <c r="E9" s="37" t="s">
        <v>19</v>
      </c>
      <c r="F9" s="38">
        <v>61</v>
      </c>
      <c r="G9" s="38"/>
      <c r="H9" s="51" t="s">
        <v>26</v>
      </c>
      <c r="I9" s="40">
        <v>1.0116000000000001</v>
      </c>
      <c r="J9" s="40">
        <v>1.01</v>
      </c>
      <c r="K9" s="41" t="s">
        <v>40</v>
      </c>
      <c r="L9" s="56" t="s">
        <v>39</v>
      </c>
    </row>
    <row r="10" spans="1:12" customFormat="1" ht="22.5" customHeight="1" x14ac:dyDescent="0.15">
      <c r="A10" s="36">
        <v>6</v>
      </c>
      <c r="B10" s="37" t="s">
        <v>25</v>
      </c>
      <c r="C10" s="37" t="s">
        <v>29</v>
      </c>
      <c r="D10" s="37" t="s">
        <v>30</v>
      </c>
      <c r="E10" s="37" t="s">
        <v>19</v>
      </c>
      <c r="F10" s="38">
        <v>68</v>
      </c>
      <c r="G10" s="38">
        <v>1</v>
      </c>
      <c r="H10" s="51" t="s">
        <v>26</v>
      </c>
      <c r="I10" s="40">
        <v>0.58510000000000006</v>
      </c>
      <c r="J10" s="40">
        <v>0.59</v>
      </c>
      <c r="K10" s="41" t="s">
        <v>42</v>
      </c>
      <c r="L10" s="56" t="s">
        <v>41</v>
      </c>
    </row>
    <row r="11" spans="1:12" customFormat="1" ht="22.5" customHeight="1" x14ac:dyDescent="0.15">
      <c r="A11" s="36">
        <v>7</v>
      </c>
      <c r="B11" s="37" t="s">
        <v>25</v>
      </c>
      <c r="C11" s="37" t="s">
        <v>29</v>
      </c>
      <c r="D11" s="37" t="s">
        <v>30</v>
      </c>
      <c r="E11" s="37" t="s">
        <v>19</v>
      </c>
      <c r="F11" s="38">
        <v>69</v>
      </c>
      <c r="G11" s="38"/>
      <c r="H11" s="51" t="s">
        <v>26</v>
      </c>
      <c r="I11" s="40">
        <v>0.64460000000000006</v>
      </c>
      <c r="J11" s="40">
        <v>0.64</v>
      </c>
      <c r="K11" s="41" t="s">
        <v>44</v>
      </c>
      <c r="L11" s="56" t="s">
        <v>43</v>
      </c>
    </row>
    <row r="12" spans="1:12" customFormat="1" ht="22.5" customHeight="1" x14ac:dyDescent="0.15">
      <c r="A12" s="36">
        <v>8</v>
      </c>
      <c r="B12" s="37" t="s">
        <v>25</v>
      </c>
      <c r="C12" s="37" t="s">
        <v>29</v>
      </c>
      <c r="D12" s="37" t="s">
        <v>30</v>
      </c>
      <c r="E12" s="37" t="s">
        <v>19</v>
      </c>
      <c r="F12" s="38">
        <v>70</v>
      </c>
      <c r="G12" s="38"/>
      <c r="H12" s="51" t="s">
        <v>26</v>
      </c>
      <c r="I12" s="40">
        <v>0.91239999999999999</v>
      </c>
      <c r="J12" s="40">
        <v>0.9</v>
      </c>
      <c r="K12" s="41" t="s">
        <v>46</v>
      </c>
      <c r="L12" s="56" t="s">
        <v>45</v>
      </c>
    </row>
    <row r="13" spans="1:12" customFormat="1" ht="22.5" customHeight="1" x14ac:dyDescent="0.15">
      <c r="A13" s="36">
        <v>9</v>
      </c>
      <c r="B13" s="37" t="s">
        <v>25</v>
      </c>
      <c r="C13" s="37" t="s">
        <v>29</v>
      </c>
      <c r="D13" s="37" t="s">
        <v>30</v>
      </c>
      <c r="E13" s="37" t="s">
        <v>19</v>
      </c>
      <c r="F13" s="38">
        <v>71</v>
      </c>
      <c r="G13" s="38"/>
      <c r="H13" s="51" t="s">
        <v>26</v>
      </c>
      <c r="I13" s="40">
        <v>1.5669000000000002</v>
      </c>
      <c r="J13" s="40">
        <f>0.58+0.6</f>
        <v>1.18</v>
      </c>
      <c r="K13" s="41" t="s">
        <v>48</v>
      </c>
      <c r="L13" s="56" t="s">
        <v>47</v>
      </c>
    </row>
    <row r="14" spans="1:12" customFormat="1" ht="22.5" customHeight="1" x14ac:dyDescent="0.15">
      <c r="A14" s="36">
        <v>10</v>
      </c>
      <c r="B14" s="37" t="s">
        <v>25</v>
      </c>
      <c r="C14" s="37" t="s">
        <v>29</v>
      </c>
      <c r="D14" s="37" t="s">
        <v>30</v>
      </c>
      <c r="E14" s="37" t="s">
        <v>19</v>
      </c>
      <c r="F14" s="38">
        <v>74</v>
      </c>
      <c r="G14" s="38"/>
      <c r="H14" s="51" t="s">
        <v>26</v>
      </c>
      <c r="I14" s="40">
        <v>0.7339</v>
      </c>
      <c r="J14" s="40">
        <v>0.55000000000000004</v>
      </c>
      <c r="K14" s="41" t="s">
        <v>50</v>
      </c>
      <c r="L14" s="56" t="s">
        <v>49</v>
      </c>
    </row>
    <row r="15" spans="1:12" customFormat="1" ht="22.5" customHeight="1" x14ac:dyDescent="0.15">
      <c r="A15" s="36">
        <v>11</v>
      </c>
      <c r="B15" s="37" t="s">
        <v>25</v>
      </c>
      <c r="C15" s="37" t="s">
        <v>29</v>
      </c>
      <c r="D15" s="37" t="s">
        <v>30</v>
      </c>
      <c r="E15" s="37" t="s">
        <v>19</v>
      </c>
      <c r="F15" s="38">
        <v>75</v>
      </c>
      <c r="G15" s="38"/>
      <c r="H15" s="51" t="s">
        <v>26</v>
      </c>
      <c r="I15" s="40">
        <v>1.7851000000000001</v>
      </c>
      <c r="J15" s="40">
        <v>1.1200000000000001</v>
      </c>
      <c r="K15" s="41" t="s">
        <v>50</v>
      </c>
      <c r="L15" s="56" t="s">
        <v>49</v>
      </c>
    </row>
    <row r="16" spans="1:12" customFormat="1" ht="22.5" customHeight="1" x14ac:dyDescent="0.15">
      <c r="A16" s="36">
        <v>12</v>
      </c>
      <c r="B16" s="42" t="s">
        <v>25</v>
      </c>
      <c r="C16" s="42" t="s">
        <v>29</v>
      </c>
      <c r="D16" s="42" t="s">
        <v>30</v>
      </c>
      <c r="E16" s="42" t="s">
        <v>19</v>
      </c>
      <c r="F16" s="43">
        <v>76</v>
      </c>
      <c r="G16" s="43"/>
      <c r="H16" s="52" t="s">
        <v>26</v>
      </c>
      <c r="I16" s="44">
        <v>1.0710999999999999</v>
      </c>
      <c r="J16" s="44">
        <v>0.8</v>
      </c>
      <c r="K16" s="45"/>
      <c r="L16" s="57" t="s">
        <v>51</v>
      </c>
    </row>
    <row r="17" spans="1:12" customFormat="1" ht="22.5" customHeight="1" x14ac:dyDescent="0.15">
      <c r="A17" s="36">
        <v>13</v>
      </c>
      <c r="B17" s="42" t="s">
        <v>25</v>
      </c>
      <c r="C17" s="42" t="s">
        <v>29</v>
      </c>
      <c r="D17" s="42" t="s">
        <v>30</v>
      </c>
      <c r="E17" s="42" t="s">
        <v>19</v>
      </c>
      <c r="F17" s="43">
        <v>77</v>
      </c>
      <c r="G17" s="43"/>
      <c r="H17" s="52" t="s">
        <v>26</v>
      </c>
      <c r="I17" s="44">
        <v>0.82310000000000005</v>
      </c>
      <c r="J17" s="44">
        <v>0.79</v>
      </c>
      <c r="K17" s="45" t="s">
        <v>53</v>
      </c>
      <c r="L17" s="57" t="s">
        <v>52</v>
      </c>
    </row>
    <row r="18" spans="1:12" customFormat="1" ht="22.5" customHeight="1" x14ac:dyDescent="0.15">
      <c r="A18" s="36">
        <v>14</v>
      </c>
      <c r="B18" s="42" t="s">
        <v>25</v>
      </c>
      <c r="C18" s="42" t="s">
        <v>29</v>
      </c>
      <c r="D18" s="42" t="s">
        <v>30</v>
      </c>
      <c r="E18" s="42" t="s">
        <v>19</v>
      </c>
      <c r="F18" s="43">
        <v>79</v>
      </c>
      <c r="G18" s="43"/>
      <c r="H18" s="52" t="s">
        <v>26</v>
      </c>
      <c r="I18" s="44">
        <v>0.58510000000000006</v>
      </c>
      <c r="J18" s="44">
        <v>0.55000000000000004</v>
      </c>
      <c r="K18" s="45" t="s">
        <v>55</v>
      </c>
      <c r="L18" s="57" t="s">
        <v>54</v>
      </c>
    </row>
    <row r="19" spans="1:12" customFormat="1" ht="22.5" customHeight="1" x14ac:dyDescent="0.15">
      <c r="A19" s="36">
        <v>15</v>
      </c>
      <c r="B19" s="42" t="s">
        <v>25</v>
      </c>
      <c r="C19" s="42" t="s">
        <v>29</v>
      </c>
      <c r="D19" s="42" t="s">
        <v>30</v>
      </c>
      <c r="E19" s="42" t="s">
        <v>19</v>
      </c>
      <c r="F19" s="43">
        <v>80</v>
      </c>
      <c r="G19" s="43"/>
      <c r="H19" s="52" t="s">
        <v>26</v>
      </c>
      <c r="I19" s="44">
        <v>0.63470000000000004</v>
      </c>
      <c r="J19" s="44">
        <v>0.63</v>
      </c>
      <c r="K19" s="45" t="s">
        <v>57</v>
      </c>
      <c r="L19" s="57" t="s">
        <v>56</v>
      </c>
    </row>
    <row r="20" spans="1:12" customFormat="1" ht="22.5" customHeight="1" x14ac:dyDescent="0.15">
      <c r="A20" s="36">
        <v>16</v>
      </c>
      <c r="B20" s="42" t="s">
        <v>25</v>
      </c>
      <c r="C20" s="42" t="s">
        <v>29</v>
      </c>
      <c r="D20" s="42" t="s">
        <v>30</v>
      </c>
      <c r="E20" s="42" t="s">
        <v>19</v>
      </c>
      <c r="F20" s="43">
        <v>81</v>
      </c>
      <c r="G20" s="43"/>
      <c r="H20" s="52" t="s">
        <v>26</v>
      </c>
      <c r="I20" s="44">
        <v>2.2116000000000002</v>
      </c>
      <c r="J20" s="44">
        <v>2.21</v>
      </c>
      <c r="K20" s="45" t="s">
        <v>59</v>
      </c>
      <c r="L20" s="57" t="s">
        <v>58</v>
      </c>
    </row>
    <row r="21" spans="1:12" customFormat="1" ht="22.5" customHeight="1" x14ac:dyDescent="0.15">
      <c r="A21" s="36">
        <v>17</v>
      </c>
      <c r="B21" s="42" t="s">
        <v>25</v>
      </c>
      <c r="C21" s="42" t="s">
        <v>29</v>
      </c>
      <c r="D21" s="42" t="s">
        <v>30</v>
      </c>
      <c r="E21" s="42" t="s">
        <v>19</v>
      </c>
      <c r="F21" s="43">
        <v>87</v>
      </c>
      <c r="G21" s="43">
        <v>1</v>
      </c>
      <c r="H21" s="52" t="s">
        <v>26</v>
      </c>
      <c r="I21" s="44">
        <v>1.2595000000000001</v>
      </c>
      <c r="J21" s="44">
        <v>1.23</v>
      </c>
      <c r="K21" s="45" t="s">
        <v>61</v>
      </c>
      <c r="L21" s="57" t="s">
        <v>60</v>
      </c>
    </row>
    <row r="22" spans="1:12" customFormat="1" ht="22.5" customHeight="1" x14ac:dyDescent="0.15">
      <c r="A22" s="36">
        <v>18</v>
      </c>
      <c r="B22" s="42" t="s">
        <v>25</v>
      </c>
      <c r="C22" s="42" t="s">
        <v>29</v>
      </c>
      <c r="D22" s="42" t="s">
        <v>30</v>
      </c>
      <c r="E22" s="42" t="s">
        <v>19</v>
      </c>
      <c r="F22" s="43">
        <v>88</v>
      </c>
      <c r="G22" s="43"/>
      <c r="H22" s="52" t="s">
        <v>26</v>
      </c>
      <c r="I22" s="44">
        <v>0.75370000000000004</v>
      </c>
      <c r="J22" s="44">
        <v>0.56000000000000005</v>
      </c>
      <c r="K22" s="45" t="s">
        <v>63</v>
      </c>
      <c r="L22" s="57" t="s">
        <v>62</v>
      </c>
    </row>
    <row r="23" spans="1:12" customFormat="1" ht="22.5" customHeight="1" x14ac:dyDescent="0.15">
      <c r="A23" s="36">
        <v>19</v>
      </c>
      <c r="B23" s="42" t="s">
        <v>25</v>
      </c>
      <c r="C23" s="42" t="s">
        <v>29</v>
      </c>
      <c r="D23" s="42" t="s">
        <v>30</v>
      </c>
      <c r="E23" s="42" t="s">
        <v>19</v>
      </c>
      <c r="F23" s="43">
        <v>89</v>
      </c>
      <c r="G23" s="43"/>
      <c r="H23" s="52" t="s">
        <v>26</v>
      </c>
      <c r="I23" s="44">
        <v>0.6744</v>
      </c>
      <c r="J23" s="44">
        <v>0.5</v>
      </c>
      <c r="K23" s="45" t="s">
        <v>65</v>
      </c>
      <c r="L23" s="57" t="s">
        <v>64</v>
      </c>
    </row>
    <row r="24" spans="1:12" customFormat="1" ht="22.5" customHeight="1" x14ac:dyDescent="0.15">
      <c r="A24" s="36">
        <v>20</v>
      </c>
      <c r="B24" s="42" t="s">
        <v>25</v>
      </c>
      <c r="C24" s="42" t="s">
        <v>29</v>
      </c>
      <c r="D24" s="42" t="s">
        <v>30</v>
      </c>
      <c r="E24" s="42" t="s">
        <v>19</v>
      </c>
      <c r="F24" s="43">
        <v>91</v>
      </c>
      <c r="G24" s="43"/>
      <c r="H24" s="52" t="s">
        <v>26</v>
      </c>
      <c r="I24" s="44">
        <v>2.6876000000000002</v>
      </c>
      <c r="J24" s="44">
        <f>1.32+1.14</f>
        <v>2.46</v>
      </c>
      <c r="K24" s="45" t="s">
        <v>67</v>
      </c>
      <c r="L24" s="57" t="s">
        <v>66</v>
      </c>
    </row>
    <row r="25" spans="1:12" customFormat="1" ht="22.5" customHeight="1" x14ac:dyDescent="0.15">
      <c r="A25" s="36">
        <v>21</v>
      </c>
      <c r="B25" s="42" t="s">
        <v>25</v>
      </c>
      <c r="C25" s="42" t="s">
        <v>29</v>
      </c>
      <c r="D25" s="42" t="s">
        <v>30</v>
      </c>
      <c r="E25" s="42" t="s">
        <v>19</v>
      </c>
      <c r="F25" s="43">
        <v>95</v>
      </c>
      <c r="G25" s="43"/>
      <c r="H25" s="52" t="s">
        <v>26</v>
      </c>
      <c r="I25" s="44">
        <v>0.9719000000000001</v>
      </c>
      <c r="J25" s="44">
        <v>0.97</v>
      </c>
      <c r="K25" s="45" t="s">
        <v>69</v>
      </c>
      <c r="L25" s="57" t="s">
        <v>68</v>
      </c>
    </row>
    <row r="26" spans="1:12" customFormat="1" ht="22.5" customHeight="1" x14ac:dyDescent="0.15">
      <c r="A26" s="36">
        <v>22</v>
      </c>
      <c r="B26" s="42" t="s">
        <v>25</v>
      </c>
      <c r="C26" s="42" t="s">
        <v>29</v>
      </c>
      <c r="D26" s="42" t="s">
        <v>30</v>
      </c>
      <c r="E26" s="42" t="s">
        <v>19</v>
      </c>
      <c r="F26" s="43">
        <v>101</v>
      </c>
      <c r="G26" s="43">
        <v>2</v>
      </c>
      <c r="H26" s="52" t="s">
        <v>26</v>
      </c>
      <c r="I26" s="44">
        <v>1.1901000000000002</v>
      </c>
      <c r="J26" s="44">
        <v>1.19</v>
      </c>
      <c r="K26" s="45"/>
      <c r="L26" s="57" t="s">
        <v>70</v>
      </c>
    </row>
    <row r="27" spans="1:12" customFormat="1" ht="22.5" customHeight="1" x14ac:dyDescent="0.15">
      <c r="A27" s="36">
        <v>23</v>
      </c>
      <c r="B27" s="37" t="s">
        <v>25</v>
      </c>
      <c r="C27" s="37" t="s">
        <v>29</v>
      </c>
      <c r="D27" s="37" t="s">
        <v>30</v>
      </c>
      <c r="E27" s="37" t="s">
        <v>19</v>
      </c>
      <c r="F27" s="38">
        <v>102</v>
      </c>
      <c r="G27" s="38"/>
      <c r="H27" s="51" t="s">
        <v>26</v>
      </c>
      <c r="I27" s="40">
        <v>0.25790000000000002</v>
      </c>
      <c r="J27" s="40">
        <v>0.26</v>
      </c>
      <c r="K27" s="41" t="s">
        <v>72</v>
      </c>
      <c r="L27" s="56" t="s">
        <v>71</v>
      </c>
    </row>
    <row r="28" spans="1:12" customFormat="1" ht="22.5" customHeight="1" x14ac:dyDescent="0.15">
      <c r="A28" s="36">
        <v>24</v>
      </c>
      <c r="B28" s="37" t="s">
        <v>25</v>
      </c>
      <c r="C28" s="37" t="s">
        <v>29</v>
      </c>
      <c r="D28" s="37" t="s">
        <v>30</v>
      </c>
      <c r="E28" s="37" t="s">
        <v>19</v>
      </c>
      <c r="F28" s="38">
        <v>103</v>
      </c>
      <c r="G28" s="38">
        <v>1</v>
      </c>
      <c r="H28" s="51" t="s">
        <v>26</v>
      </c>
      <c r="I28" s="40">
        <v>0.77360000000000007</v>
      </c>
      <c r="J28" s="40">
        <v>0.61</v>
      </c>
      <c r="K28" s="41" t="s">
        <v>74</v>
      </c>
      <c r="L28" s="56" t="s">
        <v>73</v>
      </c>
    </row>
    <row r="29" spans="1:12" customFormat="1" ht="22.5" customHeight="1" x14ac:dyDescent="0.15">
      <c r="A29" s="36">
        <v>25</v>
      </c>
      <c r="B29" s="37" t="s">
        <v>25</v>
      </c>
      <c r="C29" s="37" t="s">
        <v>29</v>
      </c>
      <c r="D29" s="37" t="s">
        <v>30</v>
      </c>
      <c r="E29" s="37" t="s">
        <v>19</v>
      </c>
      <c r="F29" s="38">
        <v>105</v>
      </c>
      <c r="G29" s="38"/>
      <c r="H29" s="51" t="s">
        <v>26</v>
      </c>
      <c r="I29" s="40">
        <v>1.2793000000000001</v>
      </c>
      <c r="J29" s="40">
        <v>1.28</v>
      </c>
      <c r="K29" s="41" t="s">
        <v>75</v>
      </c>
      <c r="L29" s="56" t="s">
        <v>73</v>
      </c>
    </row>
    <row r="30" spans="1:12" customFormat="1" ht="22.5" customHeight="1" x14ac:dyDescent="0.15">
      <c r="A30" s="36">
        <v>26</v>
      </c>
      <c r="B30" s="37" t="s">
        <v>25</v>
      </c>
      <c r="C30" s="37" t="s">
        <v>29</v>
      </c>
      <c r="D30" s="37" t="s">
        <v>30</v>
      </c>
      <c r="E30" s="37" t="s">
        <v>19</v>
      </c>
      <c r="F30" s="38">
        <v>106</v>
      </c>
      <c r="G30" s="38"/>
      <c r="H30" s="51" t="s">
        <v>26</v>
      </c>
      <c r="I30" s="40">
        <v>1.0512000000000001</v>
      </c>
      <c r="J30" s="40">
        <v>0.27</v>
      </c>
      <c r="K30" s="41" t="s">
        <v>77</v>
      </c>
      <c r="L30" s="56" t="s">
        <v>76</v>
      </c>
    </row>
    <row r="31" spans="1:12" customFormat="1" ht="22.5" customHeight="1" x14ac:dyDescent="0.15">
      <c r="A31" s="36">
        <v>27</v>
      </c>
      <c r="B31" s="37" t="s">
        <v>25</v>
      </c>
      <c r="C31" s="37" t="s">
        <v>29</v>
      </c>
      <c r="D31" s="37" t="s">
        <v>30</v>
      </c>
      <c r="E31" s="37" t="s">
        <v>19</v>
      </c>
      <c r="F31" s="38">
        <v>107</v>
      </c>
      <c r="G31" s="38"/>
      <c r="H31" s="51" t="s">
        <v>26</v>
      </c>
      <c r="I31" s="40">
        <v>1.2893000000000001</v>
      </c>
      <c r="J31" s="40">
        <f>0.54+0.57</f>
        <v>1.1099999999999999</v>
      </c>
      <c r="K31" s="41" t="s">
        <v>78</v>
      </c>
      <c r="L31" s="56" t="s">
        <v>27</v>
      </c>
    </row>
    <row r="32" spans="1:12" customFormat="1" ht="22.5" customHeight="1" x14ac:dyDescent="0.15">
      <c r="A32" s="36">
        <v>28</v>
      </c>
      <c r="B32" s="37" t="s">
        <v>25</v>
      </c>
      <c r="C32" s="37" t="s">
        <v>29</v>
      </c>
      <c r="D32" s="37" t="s">
        <v>30</v>
      </c>
      <c r="E32" s="37" t="s">
        <v>19</v>
      </c>
      <c r="F32" s="38">
        <v>108</v>
      </c>
      <c r="G32" s="38"/>
      <c r="H32" s="51" t="s">
        <v>26</v>
      </c>
      <c r="I32" s="40">
        <v>0.66449999999999998</v>
      </c>
      <c r="J32" s="40">
        <f>0.57</f>
        <v>0.56999999999999995</v>
      </c>
      <c r="K32" s="41" t="s">
        <v>79</v>
      </c>
      <c r="L32" s="56" t="s">
        <v>37</v>
      </c>
    </row>
    <row r="33" spans="1:12" customFormat="1" ht="22.5" customHeight="1" x14ac:dyDescent="0.15">
      <c r="A33" s="36">
        <v>29</v>
      </c>
      <c r="B33" s="37" t="s">
        <v>25</v>
      </c>
      <c r="C33" s="37" t="s">
        <v>29</v>
      </c>
      <c r="D33" s="37" t="s">
        <v>30</v>
      </c>
      <c r="E33" s="37" t="s">
        <v>19</v>
      </c>
      <c r="F33" s="38">
        <v>109</v>
      </c>
      <c r="G33" s="38"/>
      <c r="H33" s="51" t="s">
        <v>26</v>
      </c>
      <c r="I33" s="40">
        <v>0.62480000000000002</v>
      </c>
      <c r="J33" s="40">
        <f>0.11+0.49</f>
        <v>0.6</v>
      </c>
      <c r="K33" s="41" t="s">
        <v>81</v>
      </c>
      <c r="L33" s="56" t="s">
        <v>80</v>
      </c>
    </row>
    <row r="34" spans="1:12" customFormat="1" ht="22.5" customHeight="1" x14ac:dyDescent="0.15">
      <c r="A34" s="36">
        <v>30</v>
      </c>
      <c r="B34" s="37" t="s">
        <v>25</v>
      </c>
      <c r="C34" s="37" t="s">
        <v>29</v>
      </c>
      <c r="D34" s="37" t="s">
        <v>30</v>
      </c>
      <c r="E34" s="37" t="s">
        <v>19</v>
      </c>
      <c r="F34" s="38">
        <v>111</v>
      </c>
      <c r="G34" s="38"/>
      <c r="H34" s="51" t="s">
        <v>26</v>
      </c>
      <c r="I34" s="40">
        <v>0.92230000000000001</v>
      </c>
      <c r="J34" s="40">
        <f>0.34+0.58</f>
        <v>0.91999999999999993</v>
      </c>
      <c r="K34" s="41" t="s">
        <v>83</v>
      </c>
      <c r="L34" s="56" t="s">
        <v>82</v>
      </c>
    </row>
    <row r="35" spans="1:12" customFormat="1" ht="22.5" customHeight="1" x14ac:dyDescent="0.15">
      <c r="A35" s="36">
        <v>31</v>
      </c>
      <c r="B35" s="37" t="s">
        <v>25</v>
      </c>
      <c r="C35" s="37" t="s">
        <v>29</v>
      </c>
      <c r="D35" s="37" t="s">
        <v>30</v>
      </c>
      <c r="E35" s="37" t="s">
        <v>19</v>
      </c>
      <c r="F35" s="38">
        <v>112</v>
      </c>
      <c r="G35" s="38"/>
      <c r="H35" s="51" t="s">
        <v>26</v>
      </c>
      <c r="I35" s="40">
        <v>1.3983000000000001</v>
      </c>
      <c r="J35" s="40">
        <f>0.56+0.81</f>
        <v>1.37</v>
      </c>
      <c r="K35" s="41" t="s">
        <v>85</v>
      </c>
      <c r="L35" s="56" t="s">
        <v>84</v>
      </c>
    </row>
    <row r="36" spans="1:12" customFormat="1" ht="22.5" customHeight="1" x14ac:dyDescent="0.15">
      <c r="A36" s="36">
        <v>32</v>
      </c>
      <c r="B36" s="37" t="s">
        <v>25</v>
      </c>
      <c r="C36" s="37" t="s">
        <v>29</v>
      </c>
      <c r="D36" s="37" t="s">
        <v>30</v>
      </c>
      <c r="E36" s="37" t="s">
        <v>19</v>
      </c>
      <c r="F36" s="38">
        <v>116</v>
      </c>
      <c r="G36" s="38"/>
      <c r="H36" s="51" t="s">
        <v>26</v>
      </c>
      <c r="I36" s="40">
        <v>2.0331000000000001</v>
      </c>
      <c r="J36" s="40">
        <f>0.92+0.75</f>
        <v>1.67</v>
      </c>
      <c r="K36" s="41" t="s">
        <v>87</v>
      </c>
      <c r="L36" s="56" t="s">
        <v>86</v>
      </c>
    </row>
    <row r="37" spans="1:12" customFormat="1" ht="22.5" customHeight="1" thickBot="1" x14ac:dyDescent="0.2">
      <c r="A37" s="46">
        <v>33</v>
      </c>
      <c r="B37" s="47" t="s">
        <v>25</v>
      </c>
      <c r="C37" s="47" t="s">
        <v>29</v>
      </c>
      <c r="D37" s="47" t="s">
        <v>30</v>
      </c>
      <c r="E37" s="47" t="s">
        <v>19</v>
      </c>
      <c r="F37" s="48">
        <v>119</v>
      </c>
      <c r="G37" s="48"/>
      <c r="H37" s="53" t="s">
        <v>26</v>
      </c>
      <c r="I37" s="49">
        <v>0.73130000000000006</v>
      </c>
      <c r="J37" s="49">
        <v>0.7</v>
      </c>
      <c r="K37" s="50" t="s">
        <v>89</v>
      </c>
      <c r="L37" s="58" t="s">
        <v>88</v>
      </c>
    </row>
  </sheetData>
  <mergeCells count="11">
    <mergeCell ref="A4:D4"/>
    <mergeCell ref="A2:A3"/>
    <mergeCell ref="B2:B3"/>
    <mergeCell ref="C2:C3"/>
    <mergeCell ref="D2:D3"/>
    <mergeCell ref="A1:L1"/>
    <mergeCell ref="E2:F2"/>
    <mergeCell ref="H2:H3"/>
    <mergeCell ref="I2:I3"/>
    <mergeCell ref="K2:L2"/>
    <mergeCell ref="J2:J3"/>
  </mergeCells>
  <phoneticPr fontId="9" type="noConversion"/>
  <pageMargins left="0.78740157480314965" right="0.27559055118110237" top="0.39370078740157483" bottom="0.39370078740157483" header="0.19685039370078741" footer="0.19685039370078741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엔지니어링 기술자 노임단가</vt:lpstr>
      <vt:lpstr>필지별 세부내역</vt:lpstr>
      <vt:lpstr>'필지별 세부내역'!Print_Area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2021-11-12T06:52:30Z</cp:lastPrinted>
  <dcterms:created xsi:type="dcterms:W3CDTF">2008-09-19T08:21:01Z</dcterms:created>
  <dcterms:modified xsi:type="dcterms:W3CDTF">2022-03-22T08:51:01Z</dcterms:modified>
</cp:coreProperties>
</file>