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2635" windowHeight="9855"/>
  </bookViews>
  <sheets>
    <sheet name="필지별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Order1" hidden="1">255</definedName>
    <definedName name="_Order2" hidden="1">255</definedName>
    <definedName name="A">#REF!</definedName>
    <definedName name="BOM_OF_ECP">#REF!</definedName>
    <definedName name="_xlnm.Criteria">#REF!</definedName>
    <definedName name="d">[1]대치판정!#REF!</definedName>
    <definedName name="_xlnm.Database">#REF!</definedName>
    <definedName name="Document_array">{"Book1"}</definedName>
    <definedName name="Macro1">[2]!Macro1</definedName>
    <definedName name="_xlnm.Print_Area" localSheetId="0">필지별조서!$A$1:$L$45</definedName>
    <definedName name="Print_Area_MI">#REF!</definedName>
    <definedName name="PRINT_TITLE">#REF!</definedName>
    <definedName name="_xlnm.Print_Titles" localSheetId="0">필지별조서!$2:$3</definedName>
    <definedName name="Print_Titles_MI">#REF!</definedName>
    <definedName name="SDF">{"Book1"}</definedName>
    <definedName name="U">[1]대치판정!#REF!</definedName>
    <definedName name="x">#REF!</definedName>
    <definedName name="갑">#REF!</definedName>
    <definedName name="경비">#REF!</definedName>
    <definedName name="경비단가">#REF!</definedName>
    <definedName name="관총자재">#REF!</definedName>
    <definedName name="내역서">#REF!</definedName>
    <definedName name="노무비">#REF!</definedName>
    <definedName name="노무비단가">#REF!</definedName>
    <definedName name="누">[3]대치판정!#REF!</definedName>
    <definedName name="ㄹ우">[3]대치판정!#REF!</definedName>
    <definedName name="ㅁ1">#REF!</definedName>
    <definedName name="ㅁㄴㄹㅇ">#REF!</definedName>
    <definedName name="ㅁㄴㅇㄹ">#REF!</definedName>
    <definedName name="ㅁㄴㅇ루">#REF!</definedName>
    <definedName name="ㅁㅇㄴㄹ">[4]건축내역!#REF!</definedName>
    <definedName name="수량">#REF!</definedName>
    <definedName name="수식입력매크로">[5]!수식입력매크로</definedName>
    <definedName name="신성">#REF!</definedName>
    <definedName name="신성감">#REF!</definedName>
    <definedName name="심우">#REF!</definedName>
    <definedName name="심우을">#REF!</definedName>
    <definedName name="ㅇ루">#REF!</definedName>
    <definedName name="ㅇ룽ㅜㄹ">#REF!</definedName>
    <definedName name="ㅇㅜㄴㅇ">#REF!</definedName>
    <definedName name="원가계산">[6]!원가계산</definedName>
    <definedName name="을">#REF!</definedName>
    <definedName name="일위규격매크로">[5]!일위규격매크로</definedName>
    <definedName name="일위코드입력매크로">[5]!일위코드입력매크로</definedName>
    <definedName name="일위화면복귀매크로">[5]!일위화면복귀매크로</definedName>
    <definedName name="재료비">#REF!</definedName>
    <definedName name="재료비단가">#REF!</definedName>
    <definedName name="쟁료비">[7]건축내역!#REF!</definedName>
    <definedName name="출장지">INDIRECT("데이타!A4:a"&amp;COUNTA(#REF!)+3)</definedName>
    <definedName name="취수휀스">#REF!</definedName>
    <definedName name="휀스스스">[5]!수식입력매크로</definedName>
    <definedName name="ㅐ520">#REF!</definedName>
    <definedName name="ㅕ422">[1]대치판정!#REF!</definedName>
  </definedNames>
  <calcPr calcId="144525"/>
</workbook>
</file>

<file path=xl/calcChain.xml><?xml version="1.0" encoding="utf-8"?>
<calcChain xmlns="http://schemas.openxmlformats.org/spreadsheetml/2006/main">
  <c r="H45" i="1" l="1"/>
  <c r="G45" i="1"/>
  <c r="F45" i="1"/>
  <c r="E45" i="1"/>
  <c r="H35" i="1" l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  <c r="H6" i="1"/>
  <c r="G6" i="1"/>
  <c r="H5" i="1"/>
  <c r="G5" i="1"/>
  <c r="H4" i="1"/>
  <c r="G4" i="1"/>
  <c r="H44" i="1" l="1"/>
  <c r="G44" i="1"/>
  <c r="H43" i="1"/>
  <c r="G43" i="1"/>
  <c r="H42" i="1"/>
  <c r="G42" i="1"/>
  <c r="H41" i="1"/>
  <c r="G41" i="1"/>
  <c r="H40" i="1"/>
  <c r="G40" i="1"/>
  <c r="H39" i="1"/>
  <c r="G39" i="1"/>
  <c r="H38" i="1"/>
  <c r="G38" i="1"/>
  <c r="H37" i="1"/>
  <c r="G37" i="1"/>
  <c r="H36" i="1"/>
  <c r="G36" i="1"/>
</calcChain>
</file>

<file path=xl/sharedStrings.xml><?xml version="1.0" encoding="utf-8"?>
<sst xmlns="http://schemas.openxmlformats.org/spreadsheetml/2006/main" count="229" uniqueCount="115">
  <si>
    <t>읍면</t>
    <phoneticPr fontId="3" type="noConversion"/>
  </si>
  <si>
    <t>리</t>
    <phoneticPr fontId="3" type="noConversion"/>
  </si>
  <si>
    <t>지번</t>
    <phoneticPr fontId="3" type="noConversion"/>
  </si>
  <si>
    <t>지적면적
(ha)</t>
    <phoneticPr fontId="3" type="noConversion"/>
  </si>
  <si>
    <t>사업면적
(ha)</t>
    <phoneticPr fontId="3" type="noConversion"/>
  </si>
  <si>
    <t>공급 약제
소요량(ℓ)</t>
    <phoneticPr fontId="3" type="noConversion"/>
  </si>
  <si>
    <t>제외면적
(ha)</t>
    <phoneticPr fontId="3" type="noConversion"/>
  </si>
  <si>
    <t>제외사유</t>
    <phoneticPr fontId="3" type="noConversion"/>
  </si>
  <si>
    <t>소유자 주소</t>
    <phoneticPr fontId="3" type="noConversion"/>
  </si>
  <si>
    <t>소유자</t>
    <phoneticPr fontId="3" type="noConversion"/>
  </si>
  <si>
    <t>비고</t>
    <phoneticPr fontId="3" type="noConversion"/>
  </si>
  <si>
    <t>지산</t>
    <phoneticPr fontId="3" type="noConversion"/>
  </si>
  <si>
    <t>길은</t>
    <phoneticPr fontId="3" type="noConversion"/>
  </si>
  <si>
    <t>682-1</t>
    <phoneticPr fontId="3" type="noConversion"/>
  </si>
  <si>
    <t>한**</t>
    <phoneticPr fontId="3" type="noConversion"/>
  </si>
  <si>
    <t>682-2</t>
  </si>
  <si>
    <t>박**</t>
    <phoneticPr fontId="3" type="noConversion"/>
  </si>
  <si>
    <t>682-3</t>
  </si>
  <si>
    <t>682-4</t>
  </si>
  <si>
    <t>이**</t>
    <phoneticPr fontId="3" type="noConversion"/>
  </si>
  <si>
    <t>682-5</t>
  </si>
  <si>
    <t>설**</t>
    <phoneticPr fontId="3" type="noConversion"/>
  </si>
  <si>
    <t>682-6</t>
  </si>
  <si>
    <t>682-7</t>
  </si>
  <si>
    <t>682-8</t>
  </si>
  <si>
    <t>682-29</t>
    <phoneticPr fontId="3" type="noConversion"/>
  </si>
  <si>
    <t>허**</t>
    <phoneticPr fontId="3" type="noConversion"/>
  </si>
  <si>
    <t>에마멕틴벤조에이트 유제2.15%1통(4ℓ)-44통</t>
    <phoneticPr fontId="3" type="noConversion"/>
  </si>
  <si>
    <t>지산</t>
    <phoneticPr fontId="3" type="noConversion"/>
  </si>
  <si>
    <t>길은</t>
    <phoneticPr fontId="3" type="noConversion"/>
  </si>
  <si>
    <t>산1</t>
    <phoneticPr fontId="3" type="noConversion"/>
  </si>
  <si>
    <t>임**</t>
    <phoneticPr fontId="3" type="noConversion"/>
  </si>
  <si>
    <t>산1-1</t>
    <phoneticPr fontId="3" type="noConversion"/>
  </si>
  <si>
    <t>개간</t>
    <phoneticPr fontId="3" type="noConversion"/>
  </si>
  <si>
    <t>박**</t>
    <phoneticPr fontId="3" type="noConversion"/>
  </si>
  <si>
    <t>산2</t>
    <phoneticPr fontId="3" type="noConversion"/>
  </si>
  <si>
    <t>산3</t>
  </si>
  <si>
    <t>산4</t>
  </si>
  <si>
    <t>조**</t>
    <phoneticPr fontId="3" type="noConversion"/>
  </si>
  <si>
    <t>산7</t>
    <phoneticPr fontId="3" type="noConversion"/>
  </si>
  <si>
    <t>강**</t>
    <phoneticPr fontId="3" type="noConversion"/>
  </si>
  <si>
    <t>산9</t>
  </si>
  <si>
    <t>산9-3</t>
    <phoneticPr fontId="3" type="noConversion"/>
  </si>
  <si>
    <t>산10-1</t>
    <phoneticPr fontId="3" type="noConversion"/>
  </si>
  <si>
    <t>산10-2</t>
    <phoneticPr fontId="3" type="noConversion"/>
  </si>
  <si>
    <t>김**</t>
    <phoneticPr fontId="3" type="noConversion"/>
  </si>
  <si>
    <t>산10-4</t>
    <phoneticPr fontId="3" type="noConversion"/>
  </si>
  <si>
    <t>산11-5</t>
    <phoneticPr fontId="3" type="noConversion"/>
  </si>
  <si>
    <t>산13</t>
    <phoneticPr fontId="3" type="noConversion"/>
  </si>
  <si>
    <t>산14-4</t>
    <phoneticPr fontId="3" type="noConversion"/>
  </si>
  <si>
    <t>전**</t>
    <phoneticPr fontId="3" type="noConversion"/>
  </si>
  <si>
    <t>산15-9</t>
    <phoneticPr fontId="3" type="noConversion"/>
  </si>
  <si>
    <t>산17</t>
    <phoneticPr fontId="3" type="noConversion"/>
  </si>
  <si>
    <t>구**</t>
    <phoneticPr fontId="3" type="noConversion"/>
  </si>
  <si>
    <t>산18-1</t>
    <phoneticPr fontId="3" type="noConversion"/>
  </si>
  <si>
    <t>산19-2</t>
    <phoneticPr fontId="3" type="noConversion"/>
  </si>
  <si>
    <t>주**</t>
    <phoneticPr fontId="3" type="noConversion"/>
  </si>
  <si>
    <t>산21</t>
    <phoneticPr fontId="3" type="noConversion"/>
  </si>
  <si>
    <t>산22</t>
  </si>
  <si>
    <t>산35-2</t>
    <phoneticPr fontId="3" type="noConversion"/>
  </si>
  <si>
    <t>산36</t>
    <phoneticPr fontId="3" type="noConversion"/>
  </si>
  <si>
    <t>산37</t>
    <phoneticPr fontId="3" type="noConversion"/>
  </si>
  <si>
    <t>산38</t>
  </si>
  <si>
    <t>라**</t>
    <phoneticPr fontId="3" type="noConversion"/>
  </si>
  <si>
    <t>지산</t>
    <phoneticPr fontId="3" type="noConversion"/>
  </si>
  <si>
    <t>길은</t>
    <phoneticPr fontId="3" type="noConversion"/>
  </si>
  <si>
    <t>산55-6</t>
    <phoneticPr fontId="3" type="noConversion"/>
  </si>
  <si>
    <t>산56</t>
    <phoneticPr fontId="3" type="noConversion"/>
  </si>
  <si>
    <t>이**</t>
    <phoneticPr fontId="3" type="noConversion"/>
  </si>
  <si>
    <t>산57-9</t>
    <phoneticPr fontId="3" type="noConversion"/>
  </si>
  <si>
    <t>묘지</t>
    <phoneticPr fontId="3" type="noConversion"/>
  </si>
  <si>
    <t>산57-8</t>
    <phoneticPr fontId="3" type="noConversion"/>
  </si>
  <si>
    <t>조**</t>
    <phoneticPr fontId="3" type="noConversion"/>
  </si>
  <si>
    <t>산57-7</t>
    <phoneticPr fontId="3" type="noConversion"/>
  </si>
  <si>
    <t>정**</t>
    <phoneticPr fontId="3" type="noConversion"/>
  </si>
  <si>
    <t>산57-10</t>
    <phoneticPr fontId="3" type="noConversion"/>
  </si>
  <si>
    <t>산57-11</t>
  </si>
  <si>
    <t>우**</t>
    <phoneticPr fontId="3" type="noConversion"/>
  </si>
  <si>
    <t>산57-12</t>
    <phoneticPr fontId="3" type="noConversion"/>
  </si>
  <si>
    <t>연번</t>
    <phoneticPr fontId="3" type="noConversion"/>
  </si>
  <si>
    <t>계</t>
    <phoneticPr fontId="3" type="noConversion"/>
  </si>
  <si>
    <t>41필</t>
    <phoneticPr fontId="3" type="noConversion"/>
  </si>
  <si>
    <t>서울시 동자구 상도동 *</t>
    <phoneticPr fontId="3" type="noConversion"/>
  </si>
  <si>
    <t>길은리 *</t>
    <phoneticPr fontId="3" type="noConversion"/>
  </si>
  <si>
    <t>인지리  *</t>
    <phoneticPr fontId="3" type="noConversion"/>
  </si>
  <si>
    <t>앵무리  *</t>
    <phoneticPr fontId="3" type="noConversion"/>
  </si>
  <si>
    <t>광주시 북구 일곡동  *</t>
    <phoneticPr fontId="3" type="noConversion"/>
  </si>
  <si>
    <t>고길길  *</t>
    <phoneticPr fontId="3" type="noConversion"/>
  </si>
  <si>
    <t>길은리 *</t>
    <phoneticPr fontId="3" type="noConversion"/>
  </si>
  <si>
    <t>경기도 평택시 안중읍 현화중앙길 *</t>
    <phoneticPr fontId="3" type="noConversion"/>
  </si>
  <si>
    <t>길은리 *</t>
    <phoneticPr fontId="3" type="noConversion"/>
  </si>
  <si>
    <t>강원도 고성군 간성읍 진부리 *</t>
    <phoneticPr fontId="3" type="noConversion"/>
  </si>
  <si>
    <t>분토리 *</t>
    <phoneticPr fontId="3" type="noConversion"/>
  </si>
  <si>
    <t>경기도 수원시 장안구 장안로 *</t>
    <phoneticPr fontId="3" type="noConversion"/>
  </si>
  <si>
    <t>고야리 *</t>
    <phoneticPr fontId="3" type="noConversion"/>
  </si>
  <si>
    <t>대구시 달서구 계대동문로3안길 *</t>
    <phoneticPr fontId="3" type="noConversion"/>
  </si>
  <si>
    <t>서울시 관악구 신림동 *</t>
    <phoneticPr fontId="3" type="noConversion"/>
  </si>
  <si>
    <t>임회면 상만리 *</t>
    <phoneticPr fontId="3" type="noConversion"/>
  </si>
  <si>
    <t>오류리 *</t>
    <phoneticPr fontId="3" type="noConversion"/>
  </si>
  <si>
    <t>서울시 관악구 난향길 *</t>
    <phoneticPr fontId="3" type="noConversion"/>
  </si>
  <si>
    <t>이문*외</t>
    <phoneticPr fontId="3" type="noConversion"/>
  </si>
  <si>
    <t>설남* 외</t>
    <phoneticPr fontId="3" type="noConversion"/>
  </si>
  <si>
    <t>평산주*</t>
    <phoneticPr fontId="3" type="noConversion"/>
  </si>
  <si>
    <t>강완* 외</t>
    <phoneticPr fontId="3" type="noConversion"/>
  </si>
  <si>
    <t>박숙* 외</t>
    <phoneticPr fontId="3" type="noConversion"/>
  </si>
  <si>
    <t>이기*외</t>
    <phoneticPr fontId="3" type="noConversion"/>
  </si>
  <si>
    <t>백득*외</t>
    <phoneticPr fontId="3" type="noConversion"/>
  </si>
  <si>
    <t>정흥* 외</t>
    <phoneticPr fontId="3" type="noConversion"/>
  </si>
  <si>
    <t>서울시 관악구 봉천동 *</t>
    <phoneticPr fontId="3" type="noConversion"/>
  </si>
  <si>
    <t>인지리 *</t>
    <phoneticPr fontId="3" type="noConversion"/>
  </si>
  <si>
    <t>서울시 성동구 왕십리로 *</t>
    <phoneticPr fontId="3" type="noConversion"/>
  </si>
  <si>
    <t>용동길 *</t>
    <phoneticPr fontId="3" type="noConversion"/>
  </si>
  <si>
    <t>서울시 구로구 오류로 *</t>
    <phoneticPr fontId="3" type="noConversion"/>
  </si>
  <si>
    <t>서울시 서대문구 거북골로24길 *</t>
    <phoneticPr fontId="3" type="noConversion"/>
  </si>
  <si>
    <t>2020년 솔껍질깍지벌레 나무주사사업 필지별 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</si>
</sst>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.00_-;\-* #,##0.00_-;_-* &quot;-&quot;_-;_-@_-"/>
    <numFmt numFmtId="177" formatCode="0.00_);[Red]\(0.00\)"/>
    <numFmt numFmtId="178" formatCode="#,##0&quot;필지&quot;"/>
    <numFmt numFmtId="180" formatCode="&quot;W&quot;#,##0.00;\-&quot;W&quot;#,##0.00"/>
    <numFmt numFmtId="181" formatCode="General_)"/>
    <numFmt numFmtId="182" formatCode="#,##0_ 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8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sz val="10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10"/>
      <name val="굴림"/>
      <family val="3"/>
      <charset val="129"/>
    </font>
    <font>
      <sz val="10"/>
      <color indexed="10"/>
      <name val="굴림"/>
      <family val="3"/>
      <charset val="129"/>
    </font>
    <font>
      <sz val="8"/>
      <name val="굴림"/>
      <family val="3"/>
      <charset val="129"/>
    </font>
    <font>
      <sz val="6"/>
      <name val="굴림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Arial"/>
      <family val="2"/>
    </font>
    <font>
      <sz val="10"/>
      <name val="Univers (WN)"/>
      <family val="2"/>
    </font>
    <font>
      <sz val="18"/>
      <color indexed="12"/>
      <name val="MS Sans Serif"/>
      <family val="2"/>
    </font>
    <font>
      <sz val="12"/>
      <name val="Courier"/>
      <family val="3"/>
    </font>
    <font>
      <u/>
      <sz val="7.7"/>
      <color indexed="36"/>
      <name val="돋움"/>
      <family val="3"/>
      <charset val="129"/>
    </font>
    <font>
      <sz val="10"/>
      <name val="바탕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3" fillId="0" borderId="0"/>
    <xf numFmtId="0" fontId="13" fillId="0" borderId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38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10" fontId="15" fillId="4" borderId="10" applyNumberFormat="0" applyBorder="0" applyAlignment="0" applyProtection="0"/>
    <xf numFmtId="180" fontId="13" fillId="0" borderId="0"/>
    <xf numFmtId="0" fontId="14" fillId="0" borderId="0"/>
    <xf numFmtId="10" fontId="14" fillId="0" borderId="0" applyFont="0" applyFill="0" applyBorder="0" applyAlignment="0" applyProtection="0"/>
    <xf numFmtId="0" fontId="17" fillId="3" borderId="0">
      <alignment horizontal="centerContinuous"/>
    </xf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181" fontId="18" fillId="0" borderId="0"/>
    <xf numFmtId="49" fontId="1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182" fontId="20" fillId="0" borderId="4">
      <alignment vertical="center"/>
    </xf>
    <xf numFmtId="41" fontId="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/>
    <xf numFmtId="0" fontId="13" fillId="0" borderId="4">
      <alignment vertical="center" wrapText="1"/>
    </xf>
  </cellStyleXfs>
  <cellXfs count="43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6" fillId="0" borderId="4" xfId="1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6" fontId="6" fillId="0" borderId="4" xfId="2" applyNumberFormat="1" applyFont="1" applyBorder="1" applyAlignment="1">
      <alignment horizontal="center" vertical="center" shrinkToFit="1"/>
    </xf>
    <xf numFmtId="0" fontId="5" fillId="0" borderId="4" xfId="0" applyNumberFormat="1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7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41" fontId="5" fillId="2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49" fontId="5" fillId="5" borderId="1" xfId="0" applyNumberFormat="1" applyFont="1" applyFill="1" applyBorder="1" applyAlignment="1">
      <alignment horizontal="center" vertical="center"/>
    </xf>
    <xf numFmtId="41" fontId="5" fillId="5" borderId="1" xfId="0" applyNumberFormat="1" applyFont="1" applyFill="1" applyBorder="1" applyAlignment="1">
      <alignment horizontal="center" vertical="center" wrapText="1"/>
    </xf>
    <xf numFmtId="176" fontId="5" fillId="5" borderId="1" xfId="0" applyNumberFormat="1" applyFont="1" applyFill="1" applyBorder="1" applyAlignment="1">
      <alignment horizontal="center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 shrinkToFit="1"/>
    </xf>
    <xf numFmtId="0" fontId="5" fillId="5" borderId="0" xfId="0" applyFont="1" applyFill="1" applyAlignment="1">
      <alignment vertical="center"/>
    </xf>
    <xf numFmtId="0" fontId="5" fillId="5" borderId="4" xfId="0" applyFont="1" applyFill="1" applyBorder="1" applyAlignment="1">
      <alignment horizontal="center" vertical="center"/>
    </xf>
    <xf numFmtId="49" fontId="5" fillId="5" borderId="4" xfId="0" applyNumberFormat="1" applyFont="1" applyFill="1" applyBorder="1" applyAlignment="1">
      <alignment horizontal="center" vertical="center"/>
    </xf>
    <xf numFmtId="41" fontId="5" fillId="5" borderId="4" xfId="0" applyNumberFormat="1" applyFont="1" applyFill="1" applyBorder="1" applyAlignment="1">
      <alignment horizontal="center" vertical="center" wrapText="1"/>
    </xf>
    <xf numFmtId="176" fontId="5" fillId="5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8" fillId="5" borderId="8" xfId="0" applyFont="1" applyFill="1" applyBorder="1" applyAlignment="1">
      <alignment horizontal="center" vertical="center"/>
    </xf>
    <xf numFmtId="178" fontId="8" fillId="5" borderId="8" xfId="0" applyNumberFormat="1" applyFont="1" applyFill="1" applyBorder="1" applyAlignment="1">
      <alignment horizontal="center" vertical="center"/>
    </xf>
    <xf numFmtId="176" fontId="8" fillId="5" borderId="8" xfId="1" applyNumberFormat="1" applyFont="1" applyFill="1" applyBorder="1" applyAlignment="1">
      <alignment horizontal="center" vertical="center"/>
    </xf>
    <xf numFmtId="176" fontId="8" fillId="5" borderId="8" xfId="1" applyNumberFormat="1" applyFont="1" applyFill="1" applyBorder="1" applyAlignment="1">
      <alignment horizontal="center" vertical="center" shrinkToFit="1"/>
    </xf>
    <xf numFmtId="49" fontId="8" fillId="5" borderId="8" xfId="3" applyNumberFormat="1" applyFont="1" applyFill="1" applyBorder="1" applyAlignment="1">
      <alignment horizontal="center" vertical="center" shrinkToFit="1"/>
    </xf>
    <xf numFmtId="0" fontId="9" fillId="5" borderId="8" xfId="0" applyFont="1" applyFill="1" applyBorder="1" applyAlignment="1">
      <alignment horizontal="center" vertical="center" shrinkToFit="1"/>
    </xf>
    <xf numFmtId="0" fontId="8" fillId="5" borderId="9" xfId="0" applyFont="1" applyFill="1" applyBorder="1" applyAlignment="1">
      <alignment horizontal="center" vertical="center" shrinkToFit="1"/>
    </xf>
  </cellXfs>
  <cellStyles count="39">
    <cellStyle name="??&amp;O?&amp;H?_x0008__x000f__x0007_?_x0007__x0001__x0001_" xfId="4"/>
    <cellStyle name="9.6" xfId="5"/>
    <cellStyle name="Comma [0]_ SG&amp;A Bridge " xfId="6"/>
    <cellStyle name="Comma_ SG&amp;A Bridge " xfId="7"/>
    <cellStyle name="Currency [0]_ SG&amp;A Bridge " xfId="8"/>
    <cellStyle name="Currency_ SG&amp;A Bridge " xfId="9"/>
    <cellStyle name="Currency1" xfId="10"/>
    <cellStyle name="Grey" xfId="11"/>
    <cellStyle name="Helv8_PFD4.XLS" xfId="12"/>
    <cellStyle name="Input [yellow]" xfId="13"/>
    <cellStyle name="Normal - Style1" xfId="14"/>
    <cellStyle name="Normal_ SG&amp;A Bridge " xfId="15"/>
    <cellStyle name="Percent [2]" xfId="16"/>
    <cellStyle name="Title" xfId="17"/>
    <cellStyle name="咬訌裝?INCOM1" xfId="18"/>
    <cellStyle name="咬訌裝?INCOM10" xfId="19"/>
    <cellStyle name="咬訌裝?INCOM2" xfId="20"/>
    <cellStyle name="咬訌裝?INCOM3" xfId="21"/>
    <cellStyle name="咬訌裝?INCOM4" xfId="22"/>
    <cellStyle name="咬訌裝?INCOM5" xfId="23"/>
    <cellStyle name="咬訌裝?INCOM6" xfId="24"/>
    <cellStyle name="咬訌裝?INCOM7" xfId="25"/>
    <cellStyle name="咬訌裝?INCOM8" xfId="26"/>
    <cellStyle name="咬訌裝?INCOM9" xfId="27"/>
    <cellStyle name="咬訌裝?PRIB11" xfId="28"/>
    <cellStyle name="남기옥" xfId="29"/>
    <cellStyle name="뒤에 오는 하이퍼링크_1호" xfId="30"/>
    <cellStyle name="설계서" xfId="31"/>
    <cellStyle name="쉼표 [0]" xfId="1" builtinId="6"/>
    <cellStyle name="쉼표 [0] 2" xfId="2"/>
    <cellStyle name="쉼표 [0] 3" xfId="32"/>
    <cellStyle name="콤마 [0]_ 대    형 " xfId="33"/>
    <cellStyle name="콤마_ 대    형 " xfId="34"/>
    <cellStyle name="표준" xfId="0" builtinId="0"/>
    <cellStyle name="표준 2" xfId="35"/>
    <cellStyle name="표준 2 2" xfId="36"/>
    <cellStyle name="표준 3" xfId="37"/>
    <cellStyle name="표준_오산면_★(우제금)2007년 숲가꾸기(삼기면 금반)" xfId="3"/>
    <cellStyle name="표준1" xfId="3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648;&#49688;/Desktop/&#49569;&#51648;&#49548;&#51473;&#49328;&#51648;&#44396;/unzipped/1&#44277;&#44396;&#44277;&#45236;&#50669;/&#51204;&#44592;&#44228;&#51109;/&#54032;&#51221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1648;&#49688;/Desktop/&#49569;&#51648;&#49548;&#51473;&#49328;&#51648;&#44396;/&#51228;&#51312;/&#53356;&#47021;&#53356;&#50808;/EXCEL/&#51312;&#44221;&#4523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개요"/>
      <sheetName val="VXXXXX"/>
      <sheetName val="바닥막이1.5"/>
      <sheetName val="ABUT수량-A1"/>
      <sheetName val="COPING-1"/>
      <sheetName val="역T형교대-2수량"/>
      <sheetName val="000000"/>
      <sheetName val="FOOTING단면력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L형옹벽측구"/>
      <sheetName val="ⴭⴭⴭⴭ"/>
      <sheetName val="내역"/>
      <sheetName val="ilch"/>
      <sheetName val="BID"/>
      <sheetName val="Sheet17"/>
      <sheetName val="8.PILE  (돌출)"/>
      <sheetName val="총괄직영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</sheetNames>
    <definedNames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일위대가"/>
      <sheetName val="덕전리"/>
      <sheetName val="바닥막이1.5"/>
      <sheetName val="일위대가표"/>
      <sheetName val="토적기초"/>
      <sheetName val="목차"/>
      <sheetName val="배수관연장조서"/>
      <sheetName val="단재적표"/>
      <sheetName val="총괄내역"/>
      <sheetName val="대치판정"/>
      <sheetName val="인건비"/>
      <sheetName val="골막이(야매)"/>
      <sheetName val="간지"/>
      <sheetName val="구조물토적"/>
      <sheetName val="unitpric"/>
      <sheetName val="2공구산출내역"/>
      <sheetName val="실행철강하도"/>
      <sheetName val="자재단가"/>
      <sheetName val="근로자료"/>
      <sheetName val="날개벽수량표"/>
      <sheetName val="자재"/>
      <sheetName val="노임"/>
      <sheetName val="차액보증"/>
      <sheetName val="단위수량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</sheet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view="pageBreakPreview" topLeftCell="A25" zoomScaleNormal="85" zoomScaleSheetLayoutView="100" workbookViewId="0">
      <selection activeCell="H48" sqref="H48"/>
    </sheetView>
  </sheetViews>
  <sheetFormatPr defaultRowHeight="12"/>
  <cols>
    <col min="1" max="1" width="5.33203125" style="12" customWidth="1"/>
    <col min="2" max="3" width="8.109375" style="12" customWidth="1"/>
    <col min="4" max="4" width="7.44140625" style="12" customWidth="1"/>
    <col min="5" max="5" width="8.77734375" style="13" customWidth="1"/>
    <col min="6" max="6" width="9.21875" style="14" customWidth="1"/>
    <col min="7" max="7" width="8.21875" style="15" customWidth="1"/>
    <col min="8" max="8" width="7.5546875" style="15" customWidth="1"/>
    <col min="9" max="9" width="11.33203125" style="15" customWidth="1"/>
    <col min="10" max="10" width="28.77734375" style="2" customWidth="1"/>
    <col min="11" max="11" width="9.77734375" style="16" customWidth="1"/>
    <col min="12" max="12" width="6.21875" style="17" customWidth="1"/>
    <col min="13" max="16384" width="8.88671875" style="2"/>
  </cols>
  <sheetData>
    <row r="1" spans="1:12" s="1" customFormat="1" ht="30" customHeight="1" thickBot="1">
      <c r="A1" s="20" t="s">
        <v>114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28" customFormat="1" ht="17.25" customHeight="1">
      <c r="A2" s="21" t="s">
        <v>79</v>
      </c>
      <c r="B2" s="21" t="s">
        <v>0</v>
      </c>
      <c r="C2" s="21" t="s">
        <v>1</v>
      </c>
      <c r="D2" s="22" t="s">
        <v>2</v>
      </c>
      <c r="E2" s="23" t="s">
        <v>3</v>
      </c>
      <c r="F2" s="24" t="s">
        <v>4</v>
      </c>
      <c r="G2" s="25" t="s">
        <v>5</v>
      </c>
      <c r="H2" s="24" t="s">
        <v>6</v>
      </c>
      <c r="I2" s="25" t="s">
        <v>7</v>
      </c>
      <c r="J2" s="26" t="s">
        <v>8</v>
      </c>
      <c r="K2" s="26" t="s">
        <v>9</v>
      </c>
      <c r="L2" s="27" t="s">
        <v>10</v>
      </c>
    </row>
    <row r="3" spans="1:12" s="28" customFormat="1" ht="17.25" customHeight="1">
      <c r="A3" s="29"/>
      <c r="B3" s="29"/>
      <c r="C3" s="29"/>
      <c r="D3" s="30"/>
      <c r="E3" s="31"/>
      <c r="F3" s="32"/>
      <c r="G3" s="33"/>
      <c r="H3" s="32"/>
      <c r="I3" s="33"/>
      <c r="J3" s="34"/>
      <c r="K3" s="34"/>
      <c r="L3" s="35"/>
    </row>
    <row r="4" spans="1:12" s="11" customFormat="1" ht="19.5" customHeight="1">
      <c r="A4" s="3">
        <v>1</v>
      </c>
      <c r="B4" s="3" t="s">
        <v>28</v>
      </c>
      <c r="C4" s="3" t="s">
        <v>29</v>
      </c>
      <c r="D4" s="3" t="s">
        <v>30</v>
      </c>
      <c r="E4" s="4">
        <v>1.97</v>
      </c>
      <c r="F4" s="4">
        <v>1.97</v>
      </c>
      <c r="G4" s="5">
        <f>F4*17.775</f>
        <v>35.016749999999995</v>
      </c>
      <c r="H4" s="6">
        <f>E4-F4</f>
        <v>0</v>
      </c>
      <c r="I4" s="7"/>
      <c r="J4" s="8" t="s">
        <v>82</v>
      </c>
      <c r="K4" s="9" t="s">
        <v>31</v>
      </c>
      <c r="L4" s="10"/>
    </row>
    <row r="5" spans="1:12" s="11" customFormat="1" ht="19.5" customHeight="1">
      <c r="A5" s="3">
        <v>2</v>
      </c>
      <c r="B5" s="3" t="s">
        <v>28</v>
      </c>
      <c r="C5" s="3" t="s">
        <v>29</v>
      </c>
      <c r="D5" s="3" t="s">
        <v>32</v>
      </c>
      <c r="E5" s="4">
        <v>1.71</v>
      </c>
      <c r="F5" s="4">
        <v>1.51</v>
      </c>
      <c r="G5" s="5">
        <f t="shared" ref="G5:G27" si="0">F5*17.775</f>
        <v>26.840249999999997</v>
      </c>
      <c r="H5" s="6">
        <f t="shared" ref="H5:H25" si="1">E5-F5</f>
        <v>0.19999999999999996</v>
      </c>
      <c r="I5" s="7" t="s">
        <v>33</v>
      </c>
      <c r="J5" s="8" t="s">
        <v>83</v>
      </c>
      <c r="K5" s="9" t="s">
        <v>34</v>
      </c>
      <c r="L5" s="10"/>
    </row>
    <row r="6" spans="1:12" s="11" customFormat="1" ht="19.5" customHeight="1">
      <c r="A6" s="3">
        <v>3</v>
      </c>
      <c r="B6" s="3" t="s">
        <v>28</v>
      </c>
      <c r="C6" s="3" t="s">
        <v>29</v>
      </c>
      <c r="D6" s="3" t="s">
        <v>35</v>
      </c>
      <c r="E6" s="4">
        <v>0.09</v>
      </c>
      <c r="F6" s="4">
        <v>0.09</v>
      </c>
      <c r="G6" s="5">
        <f t="shared" si="0"/>
        <v>1.5997499999999998</v>
      </c>
      <c r="H6" s="6">
        <f t="shared" si="1"/>
        <v>0</v>
      </c>
      <c r="I6" s="7"/>
      <c r="J6" s="8" t="s">
        <v>84</v>
      </c>
      <c r="K6" s="9" t="s">
        <v>101</v>
      </c>
      <c r="L6" s="10"/>
    </row>
    <row r="7" spans="1:12" s="11" customFormat="1" ht="19.5" customHeight="1">
      <c r="A7" s="3">
        <v>4</v>
      </c>
      <c r="B7" s="3" t="s">
        <v>28</v>
      </c>
      <c r="C7" s="3" t="s">
        <v>29</v>
      </c>
      <c r="D7" s="3" t="s">
        <v>36</v>
      </c>
      <c r="E7" s="4">
        <v>7.0000000000000007E-2</v>
      </c>
      <c r="F7" s="4">
        <v>7.0000000000000007E-2</v>
      </c>
      <c r="G7" s="5">
        <f t="shared" si="0"/>
        <v>1.2442500000000001</v>
      </c>
      <c r="H7" s="6">
        <f t="shared" si="1"/>
        <v>0</v>
      </c>
      <c r="I7" s="7"/>
      <c r="J7" s="8" t="s">
        <v>85</v>
      </c>
      <c r="K7" s="9" t="s">
        <v>102</v>
      </c>
      <c r="L7" s="10"/>
    </row>
    <row r="8" spans="1:12" s="11" customFormat="1" ht="19.5" customHeight="1">
      <c r="A8" s="3">
        <v>5</v>
      </c>
      <c r="B8" s="3" t="s">
        <v>28</v>
      </c>
      <c r="C8" s="3" t="s">
        <v>29</v>
      </c>
      <c r="D8" s="3" t="s">
        <v>37</v>
      </c>
      <c r="E8" s="4">
        <v>2.64</v>
      </c>
      <c r="F8" s="4">
        <v>2.64</v>
      </c>
      <c r="G8" s="5">
        <f t="shared" si="0"/>
        <v>46.926000000000002</v>
      </c>
      <c r="H8" s="6">
        <f t="shared" si="1"/>
        <v>0</v>
      </c>
      <c r="I8" s="7"/>
      <c r="J8" s="8" t="s">
        <v>86</v>
      </c>
      <c r="K8" s="9" t="s">
        <v>38</v>
      </c>
      <c r="L8" s="10"/>
    </row>
    <row r="9" spans="1:12" s="11" customFormat="1" ht="19.5" customHeight="1">
      <c r="A9" s="3">
        <v>6</v>
      </c>
      <c r="B9" s="3" t="s">
        <v>28</v>
      </c>
      <c r="C9" s="3" t="s">
        <v>29</v>
      </c>
      <c r="D9" s="3" t="s">
        <v>39</v>
      </c>
      <c r="E9" s="4">
        <v>0.72</v>
      </c>
      <c r="F9" s="4">
        <v>0.72</v>
      </c>
      <c r="G9" s="5">
        <f t="shared" si="0"/>
        <v>12.797999999999998</v>
      </c>
      <c r="H9" s="6">
        <f t="shared" si="1"/>
        <v>0</v>
      </c>
      <c r="I9" s="7"/>
      <c r="J9" s="8" t="s">
        <v>87</v>
      </c>
      <c r="K9" s="9" t="s">
        <v>40</v>
      </c>
      <c r="L9" s="10"/>
    </row>
    <row r="10" spans="1:12" s="11" customFormat="1" ht="19.5" customHeight="1">
      <c r="A10" s="3">
        <v>7</v>
      </c>
      <c r="B10" s="3" t="s">
        <v>28</v>
      </c>
      <c r="C10" s="3" t="s">
        <v>29</v>
      </c>
      <c r="D10" s="3" t="s">
        <v>41</v>
      </c>
      <c r="E10" s="4">
        <v>0.62</v>
      </c>
      <c r="F10" s="4">
        <v>0.62</v>
      </c>
      <c r="G10" s="5">
        <f t="shared" si="0"/>
        <v>11.020499999999998</v>
      </c>
      <c r="H10" s="6">
        <f t="shared" si="1"/>
        <v>0</v>
      </c>
      <c r="I10" s="7"/>
      <c r="J10" s="8" t="s">
        <v>87</v>
      </c>
      <c r="K10" s="9" t="s">
        <v>103</v>
      </c>
      <c r="L10" s="10"/>
    </row>
    <row r="11" spans="1:12" s="11" customFormat="1" ht="19.5" customHeight="1">
      <c r="A11" s="3">
        <v>8</v>
      </c>
      <c r="B11" s="3" t="s">
        <v>28</v>
      </c>
      <c r="C11" s="3" t="s">
        <v>29</v>
      </c>
      <c r="D11" s="3" t="s">
        <v>42</v>
      </c>
      <c r="E11" s="4">
        <v>0.26</v>
      </c>
      <c r="F11" s="4">
        <v>0.26</v>
      </c>
      <c r="G11" s="5">
        <f t="shared" si="0"/>
        <v>4.6215000000000002</v>
      </c>
      <c r="H11" s="6">
        <f t="shared" si="1"/>
        <v>0</v>
      </c>
      <c r="I11" s="7"/>
      <c r="J11" s="8" t="s">
        <v>87</v>
      </c>
      <c r="K11" s="9" t="s">
        <v>103</v>
      </c>
      <c r="L11" s="10"/>
    </row>
    <row r="12" spans="1:12" s="11" customFormat="1" ht="19.5" customHeight="1">
      <c r="A12" s="3">
        <v>9</v>
      </c>
      <c r="B12" s="3" t="s">
        <v>28</v>
      </c>
      <c r="C12" s="3" t="s">
        <v>29</v>
      </c>
      <c r="D12" s="3" t="s">
        <v>43</v>
      </c>
      <c r="E12" s="4">
        <v>1.01</v>
      </c>
      <c r="F12" s="4">
        <v>1.01</v>
      </c>
      <c r="G12" s="5">
        <f t="shared" si="0"/>
        <v>17.952749999999998</v>
      </c>
      <c r="H12" s="6">
        <f t="shared" si="1"/>
        <v>0</v>
      </c>
      <c r="I12" s="7"/>
      <c r="J12" s="8" t="s">
        <v>87</v>
      </c>
      <c r="K12" s="9" t="s">
        <v>40</v>
      </c>
      <c r="L12" s="10"/>
    </row>
    <row r="13" spans="1:12" s="11" customFormat="1" ht="19.5" customHeight="1">
      <c r="A13" s="3">
        <v>10</v>
      </c>
      <c r="B13" s="3" t="s">
        <v>28</v>
      </c>
      <c r="C13" s="3" t="s">
        <v>29</v>
      </c>
      <c r="D13" s="3" t="s">
        <v>44</v>
      </c>
      <c r="E13" s="4">
        <v>0.4</v>
      </c>
      <c r="F13" s="4">
        <v>0.4</v>
      </c>
      <c r="G13" s="5">
        <f t="shared" si="0"/>
        <v>7.1099999999999994</v>
      </c>
      <c r="H13" s="6">
        <f t="shared" si="1"/>
        <v>0</v>
      </c>
      <c r="I13" s="7"/>
      <c r="J13" s="8" t="s">
        <v>88</v>
      </c>
      <c r="K13" s="9" t="s">
        <v>45</v>
      </c>
      <c r="L13" s="10"/>
    </row>
    <row r="14" spans="1:12" s="11" customFormat="1" ht="19.5" customHeight="1">
      <c r="A14" s="3">
        <v>11</v>
      </c>
      <c r="B14" s="3" t="s">
        <v>28</v>
      </c>
      <c r="C14" s="3" t="s">
        <v>29</v>
      </c>
      <c r="D14" s="3" t="s">
        <v>46</v>
      </c>
      <c r="E14" s="4">
        <v>1.0900000000000001</v>
      </c>
      <c r="F14" s="4">
        <v>0.84</v>
      </c>
      <c r="G14" s="5">
        <f t="shared" si="0"/>
        <v>14.930999999999997</v>
      </c>
      <c r="H14" s="6">
        <f t="shared" si="1"/>
        <v>0.25000000000000011</v>
      </c>
      <c r="I14" s="7" t="s">
        <v>33</v>
      </c>
      <c r="J14" s="8" t="s">
        <v>87</v>
      </c>
      <c r="K14" s="9" t="s">
        <v>40</v>
      </c>
      <c r="L14" s="10"/>
    </row>
    <row r="15" spans="1:12" s="11" customFormat="1" ht="19.5" customHeight="1">
      <c r="A15" s="3">
        <v>12</v>
      </c>
      <c r="B15" s="3" t="s">
        <v>28</v>
      </c>
      <c r="C15" s="3" t="s">
        <v>29</v>
      </c>
      <c r="D15" s="3" t="s">
        <v>47</v>
      </c>
      <c r="E15" s="4">
        <v>0.48</v>
      </c>
      <c r="F15" s="4">
        <v>0.48</v>
      </c>
      <c r="G15" s="5">
        <f t="shared" si="0"/>
        <v>8.5319999999999983</v>
      </c>
      <c r="H15" s="6">
        <f t="shared" si="1"/>
        <v>0</v>
      </c>
      <c r="I15" s="7"/>
      <c r="J15" s="8" t="s">
        <v>89</v>
      </c>
      <c r="K15" s="9" t="s">
        <v>40</v>
      </c>
      <c r="L15" s="10"/>
    </row>
    <row r="16" spans="1:12" s="11" customFormat="1" ht="19.5" customHeight="1">
      <c r="A16" s="3">
        <v>13</v>
      </c>
      <c r="B16" s="3" t="s">
        <v>28</v>
      </c>
      <c r="C16" s="3" t="s">
        <v>29</v>
      </c>
      <c r="D16" s="3" t="s">
        <v>48</v>
      </c>
      <c r="E16" s="4">
        <v>2.41</v>
      </c>
      <c r="F16" s="4">
        <v>2.41</v>
      </c>
      <c r="G16" s="5">
        <f t="shared" si="0"/>
        <v>42.83775</v>
      </c>
      <c r="H16" s="6">
        <f t="shared" si="1"/>
        <v>0</v>
      </c>
      <c r="I16" s="7"/>
      <c r="J16" s="8" t="s">
        <v>90</v>
      </c>
      <c r="K16" s="9" t="s">
        <v>100</v>
      </c>
      <c r="L16" s="10"/>
    </row>
    <row r="17" spans="1:12" s="11" customFormat="1" ht="19.5" customHeight="1">
      <c r="A17" s="3">
        <v>14</v>
      </c>
      <c r="B17" s="3" t="s">
        <v>28</v>
      </c>
      <c r="C17" s="3" t="s">
        <v>29</v>
      </c>
      <c r="D17" s="3" t="s">
        <v>49</v>
      </c>
      <c r="E17" s="4">
        <v>1.07</v>
      </c>
      <c r="F17" s="4">
        <v>1.07</v>
      </c>
      <c r="G17" s="5">
        <f t="shared" si="0"/>
        <v>19.01925</v>
      </c>
      <c r="H17" s="6">
        <f t="shared" si="1"/>
        <v>0</v>
      </c>
      <c r="I17" s="7"/>
      <c r="J17" s="8" t="s">
        <v>91</v>
      </c>
      <c r="K17" s="9" t="s">
        <v>50</v>
      </c>
      <c r="L17" s="10"/>
    </row>
    <row r="18" spans="1:12" s="11" customFormat="1" ht="19.5" customHeight="1">
      <c r="A18" s="3">
        <v>15</v>
      </c>
      <c r="B18" s="3" t="s">
        <v>28</v>
      </c>
      <c r="C18" s="3" t="s">
        <v>29</v>
      </c>
      <c r="D18" s="3" t="s">
        <v>51</v>
      </c>
      <c r="E18" s="4">
        <v>1.93</v>
      </c>
      <c r="F18" s="4">
        <v>1.77</v>
      </c>
      <c r="G18" s="5">
        <f t="shared" si="0"/>
        <v>31.461749999999999</v>
      </c>
      <c r="H18" s="6">
        <f t="shared" si="1"/>
        <v>0.15999999999999992</v>
      </c>
      <c r="I18" s="7" t="s">
        <v>33</v>
      </c>
      <c r="J18" s="8" t="s">
        <v>91</v>
      </c>
      <c r="K18" s="9" t="s">
        <v>50</v>
      </c>
      <c r="L18" s="10"/>
    </row>
    <row r="19" spans="1:12" s="11" customFormat="1" ht="19.5" customHeight="1">
      <c r="A19" s="3">
        <v>16</v>
      </c>
      <c r="B19" s="3" t="s">
        <v>28</v>
      </c>
      <c r="C19" s="3" t="s">
        <v>29</v>
      </c>
      <c r="D19" s="3" t="s">
        <v>52</v>
      </c>
      <c r="E19" s="4">
        <v>0.49</v>
      </c>
      <c r="F19" s="4">
        <v>0.49</v>
      </c>
      <c r="G19" s="5">
        <f t="shared" si="0"/>
        <v>8.7097499999999997</v>
      </c>
      <c r="H19" s="6">
        <f t="shared" si="1"/>
        <v>0</v>
      </c>
      <c r="I19" s="7"/>
      <c r="J19" s="8" t="s">
        <v>92</v>
      </c>
      <c r="K19" s="9" t="s">
        <v>53</v>
      </c>
      <c r="L19" s="10"/>
    </row>
    <row r="20" spans="1:12" s="11" customFormat="1" ht="19.5" customHeight="1">
      <c r="A20" s="3">
        <v>17</v>
      </c>
      <c r="B20" s="3" t="s">
        <v>28</v>
      </c>
      <c r="C20" s="3" t="s">
        <v>29</v>
      </c>
      <c r="D20" s="3" t="s">
        <v>54</v>
      </c>
      <c r="E20" s="4">
        <v>2.65</v>
      </c>
      <c r="F20" s="4">
        <v>2.65</v>
      </c>
      <c r="G20" s="5">
        <f t="shared" si="0"/>
        <v>47.103749999999998</v>
      </c>
      <c r="H20" s="6">
        <f t="shared" si="1"/>
        <v>0</v>
      </c>
      <c r="I20" s="7"/>
      <c r="J20" s="8" t="s">
        <v>93</v>
      </c>
      <c r="K20" s="9" t="s">
        <v>104</v>
      </c>
      <c r="L20" s="10"/>
    </row>
    <row r="21" spans="1:12" s="11" customFormat="1" ht="19.5" customHeight="1">
      <c r="A21" s="3">
        <v>18</v>
      </c>
      <c r="B21" s="3" t="s">
        <v>28</v>
      </c>
      <c r="C21" s="3" t="s">
        <v>29</v>
      </c>
      <c r="D21" s="3" t="s">
        <v>55</v>
      </c>
      <c r="E21" s="4">
        <v>0.36</v>
      </c>
      <c r="F21" s="4">
        <v>0.36</v>
      </c>
      <c r="G21" s="5">
        <f t="shared" si="0"/>
        <v>6.3989999999999991</v>
      </c>
      <c r="H21" s="6">
        <f t="shared" si="1"/>
        <v>0</v>
      </c>
      <c r="I21" s="7"/>
      <c r="J21" s="8" t="s">
        <v>94</v>
      </c>
      <c r="K21" s="9" t="s">
        <v>56</v>
      </c>
      <c r="L21" s="10"/>
    </row>
    <row r="22" spans="1:12" s="11" customFormat="1" ht="19.5" customHeight="1">
      <c r="A22" s="3">
        <v>19</v>
      </c>
      <c r="B22" s="3" t="s">
        <v>28</v>
      </c>
      <c r="C22" s="3" t="s">
        <v>29</v>
      </c>
      <c r="D22" s="3" t="s">
        <v>57</v>
      </c>
      <c r="E22" s="4">
        <v>1.55</v>
      </c>
      <c r="F22" s="4">
        <v>1.55</v>
      </c>
      <c r="G22" s="5">
        <f t="shared" si="0"/>
        <v>27.55125</v>
      </c>
      <c r="H22" s="6">
        <f t="shared" si="1"/>
        <v>0</v>
      </c>
      <c r="I22" s="7"/>
      <c r="J22" s="8" t="s">
        <v>95</v>
      </c>
      <c r="K22" s="9" t="s">
        <v>45</v>
      </c>
      <c r="L22" s="10"/>
    </row>
    <row r="23" spans="1:12" s="11" customFormat="1" ht="19.5" customHeight="1">
      <c r="A23" s="3">
        <v>20</v>
      </c>
      <c r="B23" s="3" t="s">
        <v>28</v>
      </c>
      <c r="C23" s="3" t="s">
        <v>29</v>
      </c>
      <c r="D23" s="3" t="s">
        <v>58</v>
      </c>
      <c r="E23" s="4">
        <v>0.9</v>
      </c>
      <c r="F23" s="4">
        <v>0.9</v>
      </c>
      <c r="G23" s="5">
        <f t="shared" si="0"/>
        <v>15.997499999999999</v>
      </c>
      <c r="H23" s="6">
        <f t="shared" si="1"/>
        <v>0</v>
      </c>
      <c r="I23" s="7"/>
      <c r="J23" s="8" t="s">
        <v>90</v>
      </c>
      <c r="K23" s="9" t="s">
        <v>34</v>
      </c>
      <c r="L23" s="10"/>
    </row>
    <row r="24" spans="1:12" s="11" customFormat="1" ht="19.5" customHeight="1">
      <c r="A24" s="3">
        <v>21</v>
      </c>
      <c r="B24" s="3" t="s">
        <v>28</v>
      </c>
      <c r="C24" s="3" t="s">
        <v>29</v>
      </c>
      <c r="D24" s="3" t="s">
        <v>59</v>
      </c>
      <c r="E24" s="4">
        <v>1.45</v>
      </c>
      <c r="F24" s="4">
        <v>1.38</v>
      </c>
      <c r="G24" s="5">
        <f t="shared" si="0"/>
        <v>24.529499999999995</v>
      </c>
      <c r="H24" s="6">
        <f t="shared" si="1"/>
        <v>7.0000000000000062E-2</v>
      </c>
      <c r="I24" s="7" t="s">
        <v>33</v>
      </c>
      <c r="J24" s="8" t="s">
        <v>90</v>
      </c>
      <c r="K24" s="9" t="s">
        <v>34</v>
      </c>
      <c r="L24" s="10"/>
    </row>
    <row r="25" spans="1:12" s="11" customFormat="1" ht="19.5" customHeight="1">
      <c r="A25" s="3">
        <v>22</v>
      </c>
      <c r="B25" s="3" t="s">
        <v>28</v>
      </c>
      <c r="C25" s="3" t="s">
        <v>29</v>
      </c>
      <c r="D25" s="3" t="s">
        <v>60</v>
      </c>
      <c r="E25" s="4">
        <v>0.98</v>
      </c>
      <c r="F25" s="4">
        <v>0.88</v>
      </c>
      <c r="G25" s="5">
        <f t="shared" si="0"/>
        <v>15.641999999999999</v>
      </c>
      <c r="H25" s="6">
        <f t="shared" si="1"/>
        <v>9.9999999999999978E-2</v>
      </c>
      <c r="I25" s="7" t="s">
        <v>33</v>
      </c>
      <c r="J25" s="8" t="s">
        <v>90</v>
      </c>
      <c r="K25" s="9" t="s">
        <v>34</v>
      </c>
      <c r="L25" s="10"/>
    </row>
    <row r="26" spans="1:12" s="11" customFormat="1" ht="19.5" customHeight="1">
      <c r="A26" s="3">
        <v>23</v>
      </c>
      <c r="B26" s="3" t="s">
        <v>28</v>
      </c>
      <c r="C26" s="3" t="s">
        <v>29</v>
      </c>
      <c r="D26" s="3" t="s">
        <v>61</v>
      </c>
      <c r="E26" s="4">
        <v>1.45</v>
      </c>
      <c r="F26" s="4">
        <v>1.25</v>
      </c>
      <c r="G26" s="5">
        <f t="shared" si="0"/>
        <v>22.21875</v>
      </c>
      <c r="H26" s="6">
        <f>E26-F26</f>
        <v>0.19999999999999996</v>
      </c>
      <c r="I26" s="7" t="s">
        <v>33</v>
      </c>
      <c r="J26" s="8" t="s">
        <v>90</v>
      </c>
      <c r="K26" s="9" t="s">
        <v>34</v>
      </c>
      <c r="L26" s="10"/>
    </row>
    <row r="27" spans="1:12" s="11" customFormat="1" ht="19.5" customHeight="1">
      <c r="A27" s="3">
        <v>24</v>
      </c>
      <c r="B27" s="3" t="s">
        <v>28</v>
      </c>
      <c r="C27" s="3" t="s">
        <v>29</v>
      </c>
      <c r="D27" s="3" t="s">
        <v>62</v>
      </c>
      <c r="E27" s="4">
        <v>0.68</v>
      </c>
      <c r="F27" s="4">
        <v>0.68</v>
      </c>
      <c r="G27" s="5">
        <f t="shared" si="0"/>
        <v>12.087</v>
      </c>
      <c r="H27" s="6">
        <f>E27-F27</f>
        <v>0</v>
      </c>
      <c r="I27" s="7"/>
      <c r="J27" s="8" t="s">
        <v>96</v>
      </c>
      <c r="K27" s="9" t="s">
        <v>63</v>
      </c>
      <c r="L27" s="10"/>
    </row>
    <row r="28" spans="1:12" s="11" customFormat="1" ht="19.5" customHeight="1">
      <c r="A28" s="3">
        <v>25</v>
      </c>
      <c r="B28" s="3" t="s">
        <v>64</v>
      </c>
      <c r="C28" s="3" t="s">
        <v>65</v>
      </c>
      <c r="D28" s="3" t="s">
        <v>66</v>
      </c>
      <c r="E28" s="4">
        <v>1.81</v>
      </c>
      <c r="F28" s="4">
        <v>1.81</v>
      </c>
      <c r="G28" s="5">
        <f>F28*18.608</f>
        <v>33.680480000000003</v>
      </c>
      <c r="H28" s="6">
        <f>E28-F28</f>
        <v>0</v>
      </c>
      <c r="I28" s="7"/>
      <c r="J28" s="8" t="s">
        <v>97</v>
      </c>
      <c r="K28" s="9" t="s">
        <v>105</v>
      </c>
      <c r="L28" s="10"/>
    </row>
    <row r="29" spans="1:12" s="11" customFormat="1" ht="19.5" customHeight="1">
      <c r="A29" s="3">
        <v>26</v>
      </c>
      <c r="B29" s="3" t="s">
        <v>64</v>
      </c>
      <c r="C29" s="3" t="s">
        <v>65</v>
      </c>
      <c r="D29" s="3" t="s">
        <v>67</v>
      </c>
      <c r="E29" s="4">
        <v>0.18</v>
      </c>
      <c r="F29" s="4">
        <v>0.18</v>
      </c>
      <c r="G29" s="5">
        <f t="shared" ref="G29:G35" si="2">F29*18.608</f>
        <v>3.34944</v>
      </c>
      <c r="H29" s="6">
        <f t="shared" ref="H29:H35" si="3">E29-F29</f>
        <v>0</v>
      </c>
      <c r="I29" s="7"/>
      <c r="J29" s="8" t="s">
        <v>97</v>
      </c>
      <c r="K29" s="9" t="s">
        <v>68</v>
      </c>
      <c r="L29" s="10"/>
    </row>
    <row r="30" spans="1:12" s="11" customFormat="1" ht="19.5" customHeight="1">
      <c r="A30" s="3">
        <v>27</v>
      </c>
      <c r="B30" s="3" t="s">
        <v>64</v>
      </c>
      <c r="C30" s="3" t="s">
        <v>65</v>
      </c>
      <c r="D30" s="3" t="s">
        <v>69</v>
      </c>
      <c r="E30" s="4">
        <v>7.65</v>
      </c>
      <c r="F30" s="4">
        <v>7.41</v>
      </c>
      <c r="G30" s="5">
        <f t="shared" si="2"/>
        <v>137.88527999999999</v>
      </c>
      <c r="H30" s="6">
        <f t="shared" si="3"/>
        <v>0.24000000000000021</v>
      </c>
      <c r="I30" s="7" t="s">
        <v>70</v>
      </c>
      <c r="J30" s="8" t="s">
        <v>98</v>
      </c>
      <c r="K30" s="9" t="s">
        <v>106</v>
      </c>
      <c r="L30" s="10"/>
    </row>
    <row r="31" spans="1:12" s="11" customFormat="1" ht="19.5" customHeight="1">
      <c r="A31" s="3">
        <v>28</v>
      </c>
      <c r="B31" s="3" t="s">
        <v>64</v>
      </c>
      <c r="C31" s="3" t="s">
        <v>65</v>
      </c>
      <c r="D31" s="3" t="s">
        <v>71</v>
      </c>
      <c r="E31" s="4">
        <v>0.87</v>
      </c>
      <c r="F31" s="4">
        <v>0.83</v>
      </c>
      <c r="G31" s="5">
        <f t="shared" si="2"/>
        <v>15.44464</v>
      </c>
      <c r="H31" s="6">
        <f t="shared" si="3"/>
        <v>4.0000000000000036E-2</v>
      </c>
      <c r="I31" s="7" t="s">
        <v>70</v>
      </c>
      <c r="J31" s="8" t="s">
        <v>99</v>
      </c>
      <c r="K31" s="9" t="s">
        <v>72</v>
      </c>
      <c r="L31" s="10"/>
    </row>
    <row r="32" spans="1:12" s="11" customFormat="1" ht="19.5" customHeight="1">
      <c r="A32" s="3">
        <v>29</v>
      </c>
      <c r="B32" s="3" t="s">
        <v>64</v>
      </c>
      <c r="C32" s="3" t="s">
        <v>65</v>
      </c>
      <c r="D32" s="3" t="s">
        <v>73</v>
      </c>
      <c r="E32" s="4">
        <v>1.59</v>
      </c>
      <c r="F32" s="4">
        <v>1.59</v>
      </c>
      <c r="G32" s="5">
        <f t="shared" si="2"/>
        <v>29.586720000000003</v>
      </c>
      <c r="H32" s="6">
        <f>E32-F32</f>
        <v>0</v>
      </c>
      <c r="I32" s="7"/>
      <c r="J32" s="8" t="s">
        <v>108</v>
      </c>
      <c r="K32" s="9" t="s">
        <v>74</v>
      </c>
      <c r="L32" s="10"/>
    </row>
    <row r="33" spans="1:12" s="11" customFormat="1" ht="19.5" customHeight="1">
      <c r="A33" s="3">
        <v>30</v>
      </c>
      <c r="B33" s="3" t="s">
        <v>64</v>
      </c>
      <c r="C33" s="3" t="s">
        <v>65</v>
      </c>
      <c r="D33" s="3" t="s">
        <v>75</v>
      </c>
      <c r="E33" s="4">
        <v>2.48</v>
      </c>
      <c r="F33" s="4">
        <v>2.48</v>
      </c>
      <c r="G33" s="5">
        <f t="shared" si="2"/>
        <v>46.147840000000002</v>
      </c>
      <c r="H33" s="6">
        <f>E33-F33</f>
        <v>0</v>
      </c>
      <c r="I33" s="7"/>
      <c r="J33" s="8" t="s">
        <v>90</v>
      </c>
      <c r="K33" s="9" t="s">
        <v>68</v>
      </c>
      <c r="L33" s="10"/>
    </row>
    <row r="34" spans="1:12" s="11" customFormat="1" ht="19.5" customHeight="1">
      <c r="A34" s="3">
        <v>31</v>
      </c>
      <c r="B34" s="3" t="s">
        <v>64</v>
      </c>
      <c r="C34" s="3" t="s">
        <v>65</v>
      </c>
      <c r="D34" s="3" t="s">
        <v>76</v>
      </c>
      <c r="E34" s="4">
        <v>0.59</v>
      </c>
      <c r="F34" s="4">
        <v>0.59</v>
      </c>
      <c r="G34" s="5">
        <f t="shared" si="2"/>
        <v>10.978719999999999</v>
      </c>
      <c r="H34" s="6">
        <f t="shared" si="3"/>
        <v>0</v>
      </c>
      <c r="I34" s="7"/>
      <c r="J34" s="8" t="s">
        <v>110</v>
      </c>
      <c r="K34" s="9" t="s">
        <v>77</v>
      </c>
      <c r="L34" s="10"/>
    </row>
    <row r="35" spans="1:12" s="11" customFormat="1" ht="19.5" customHeight="1">
      <c r="A35" s="3">
        <v>32</v>
      </c>
      <c r="B35" s="3" t="s">
        <v>64</v>
      </c>
      <c r="C35" s="3" t="s">
        <v>65</v>
      </c>
      <c r="D35" s="3" t="s">
        <v>78</v>
      </c>
      <c r="E35" s="4">
        <v>1.24</v>
      </c>
      <c r="F35" s="4">
        <v>1.1100000000000001</v>
      </c>
      <c r="G35" s="5">
        <f t="shared" si="2"/>
        <v>20.654880000000002</v>
      </c>
      <c r="H35" s="6">
        <f t="shared" si="3"/>
        <v>0.12999999999999989</v>
      </c>
      <c r="I35" s="7"/>
      <c r="J35" s="8" t="s">
        <v>90</v>
      </c>
      <c r="K35" s="9" t="s">
        <v>68</v>
      </c>
      <c r="L35" s="10"/>
    </row>
    <row r="36" spans="1:12" s="11" customFormat="1" ht="17.25" customHeight="1">
      <c r="A36" s="3">
        <v>33</v>
      </c>
      <c r="B36" s="3" t="s">
        <v>11</v>
      </c>
      <c r="C36" s="3" t="s">
        <v>12</v>
      </c>
      <c r="D36" s="3" t="s">
        <v>13</v>
      </c>
      <c r="E36" s="4">
        <v>1.59</v>
      </c>
      <c r="F36" s="4">
        <v>0.89</v>
      </c>
      <c r="G36" s="5">
        <f>F36*21.882</f>
        <v>19.474980000000002</v>
      </c>
      <c r="H36" s="6">
        <f>E36-F36</f>
        <v>0.70000000000000007</v>
      </c>
      <c r="I36" s="7"/>
      <c r="J36" s="8" t="s">
        <v>111</v>
      </c>
      <c r="K36" s="9" t="s">
        <v>14</v>
      </c>
      <c r="L36" s="10"/>
    </row>
    <row r="37" spans="1:12" s="11" customFormat="1" ht="17.25" customHeight="1">
      <c r="A37" s="3">
        <v>34</v>
      </c>
      <c r="B37" s="3" t="s">
        <v>11</v>
      </c>
      <c r="C37" s="3" t="s">
        <v>12</v>
      </c>
      <c r="D37" s="3" t="s">
        <v>15</v>
      </c>
      <c r="E37" s="4">
        <v>0.68</v>
      </c>
      <c r="F37" s="4">
        <v>0.47</v>
      </c>
      <c r="G37" s="5">
        <f t="shared" ref="G37:G44" si="4">F37*21.882</f>
        <v>10.28454</v>
      </c>
      <c r="H37" s="6">
        <f t="shared" ref="H37:H44" si="5">E37-F37</f>
        <v>0.21000000000000008</v>
      </c>
      <c r="I37" s="7"/>
      <c r="J37" s="8" t="s">
        <v>90</v>
      </c>
      <c r="K37" s="9" t="s">
        <v>16</v>
      </c>
      <c r="L37" s="10"/>
    </row>
    <row r="38" spans="1:12" s="11" customFormat="1" ht="17.25" customHeight="1">
      <c r="A38" s="3">
        <v>35</v>
      </c>
      <c r="B38" s="3" t="s">
        <v>11</v>
      </c>
      <c r="C38" s="3" t="s">
        <v>12</v>
      </c>
      <c r="D38" s="3" t="s">
        <v>17</v>
      </c>
      <c r="E38" s="4">
        <v>0.46</v>
      </c>
      <c r="F38" s="4">
        <v>0.34</v>
      </c>
      <c r="G38" s="5">
        <f t="shared" si="4"/>
        <v>7.4398800000000014</v>
      </c>
      <c r="H38" s="6">
        <f t="shared" si="5"/>
        <v>0.12</v>
      </c>
      <c r="I38" s="7"/>
      <c r="J38" s="8" t="s">
        <v>90</v>
      </c>
      <c r="K38" s="9" t="s">
        <v>107</v>
      </c>
      <c r="L38" s="10"/>
    </row>
    <row r="39" spans="1:12" s="11" customFormat="1" ht="17.25" customHeight="1">
      <c r="A39" s="3">
        <v>36</v>
      </c>
      <c r="B39" s="3" t="s">
        <v>11</v>
      </c>
      <c r="C39" s="3" t="s">
        <v>12</v>
      </c>
      <c r="D39" s="3" t="s">
        <v>18</v>
      </c>
      <c r="E39" s="4">
        <v>2.78</v>
      </c>
      <c r="F39" s="4">
        <v>1.96</v>
      </c>
      <c r="G39" s="5">
        <f t="shared" si="4"/>
        <v>42.888719999999999</v>
      </c>
      <c r="H39" s="6">
        <f t="shared" si="5"/>
        <v>0.81999999999999984</v>
      </c>
      <c r="I39" s="7"/>
      <c r="J39" s="8" t="s">
        <v>90</v>
      </c>
      <c r="K39" s="9" t="s">
        <v>19</v>
      </c>
      <c r="L39" s="10"/>
    </row>
    <row r="40" spans="1:12" s="11" customFormat="1" ht="17.25" customHeight="1">
      <c r="A40" s="3">
        <v>37</v>
      </c>
      <c r="B40" s="3" t="s">
        <v>11</v>
      </c>
      <c r="C40" s="3" t="s">
        <v>12</v>
      </c>
      <c r="D40" s="3" t="s">
        <v>20</v>
      </c>
      <c r="E40" s="4">
        <v>1.42</v>
      </c>
      <c r="F40" s="4">
        <v>0.98</v>
      </c>
      <c r="G40" s="5">
        <f t="shared" si="4"/>
        <v>21.44436</v>
      </c>
      <c r="H40" s="6">
        <f t="shared" si="5"/>
        <v>0.43999999999999995</v>
      </c>
      <c r="I40" s="7"/>
      <c r="J40" s="8" t="s">
        <v>109</v>
      </c>
      <c r="K40" s="9" t="s">
        <v>21</v>
      </c>
      <c r="L40" s="10"/>
    </row>
    <row r="41" spans="1:12" s="11" customFormat="1" ht="17.25" customHeight="1">
      <c r="A41" s="3">
        <v>38</v>
      </c>
      <c r="B41" s="3" t="s">
        <v>11</v>
      </c>
      <c r="C41" s="3" t="s">
        <v>12</v>
      </c>
      <c r="D41" s="3" t="s">
        <v>22</v>
      </c>
      <c r="E41" s="4">
        <v>1.26</v>
      </c>
      <c r="F41" s="4">
        <v>1.01</v>
      </c>
      <c r="G41" s="5">
        <f t="shared" si="4"/>
        <v>22.100820000000002</v>
      </c>
      <c r="H41" s="6">
        <f t="shared" si="5"/>
        <v>0.25</v>
      </c>
      <c r="I41" s="7"/>
      <c r="J41" s="8" t="s">
        <v>90</v>
      </c>
      <c r="K41" s="9" t="s">
        <v>16</v>
      </c>
      <c r="L41" s="10"/>
    </row>
    <row r="42" spans="1:12" s="11" customFormat="1" ht="17.25" customHeight="1">
      <c r="A42" s="3">
        <v>39</v>
      </c>
      <c r="B42" s="3" t="s">
        <v>11</v>
      </c>
      <c r="C42" s="3" t="s">
        <v>12</v>
      </c>
      <c r="D42" s="3" t="s">
        <v>23</v>
      </c>
      <c r="E42" s="4">
        <v>1.6</v>
      </c>
      <c r="F42" s="4">
        <v>1.45</v>
      </c>
      <c r="G42" s="5">
        <f t="shared" si="4"/>
        <v>31.728899999999999</v>
      </c>
      <c r="H42" s="6">
        <f t="shared" si="5"/>
        <v>0.15000000000000013</v>
      </c>
      <c r="I42" s="7"/>
      <c r="J42" s="8" t="s">
        <v>112</v>
      </c>
      <c r="K42" s="9" t="s">
        <v>16</v>
      </c>
      <c r="L42" s="10"/>
    </row>
    <row r="43" spans="1:12" s="11" customFormat="1" ht="17.25" customHeight="1">
      <c r="A43" s="3">
        <v>40</v>
      </c>
      <c r="B43" s="3" t="s">
        <v>11</v>
      </c>
      <c r="C43" s="3" t="s">
        <v>12</v>
      </c>
      <c r="D43" s="3" t="s">
        <v>24</v>
      </c>
      <c r="E43" s="4">
        <v>1.07</v>
      </c>
      <c r="F43" s="4">
        <v>0.82</v>
      </c>
      <c r="G43" s="5">
        <f t="shared" si="4"/>
        <v>17.943239999999999</v>
      </c>
      <c r="H43" s="6">
        <f t="shared" si="5"/>
        <v>0.25000000000000011</v>
      </c>
      <c r="I43" s="7"/>
      <c r="J43" s="8" t="s">
        <v>113</v>
      </c>
      <c r="K43" s="9" t="s">
        <v>16</v>
      </c>
      <c r="L43" s="10"/>
    </row>
    <row r="44" spans="1:12" s="11" customFormat="1" ht="17.25" customHeight="1">
      <c r="A44" s="3">
        <v>41</v>
      </c>
      <c r="B44" s="3" t="s">
        <v>11</v>
      </c>
      <c r="C44" s="3" t="s">
        <v>12</v>
      </c>
      <c r="D44" s="3" t="s">
        <v>25</v>
      </c>
      <c r="E44" s="4">
        <v>0.08</v>
      </c>
      <c r="F44" s="4">
        <v>0.08</v>
      </c>
      <c r="G44" s="5">
        <f t="shared" si="4"/>
        <v>1.7505600000000001</v>
      </c>
      <c r="H44" s="6">
        <f t="shared" si="5"/>
        <v>0</v>
      </c>
      <c r="I44" s="7"/>
      <c r="J44" s="8" t="s">
        <v>90</v>
      </c>
      <c r="K44" s="9" t="s">
        <v>26</v>
      </c>
      <c r="L44" s="10"/>
    </row>
    <row r="45" spans="1:12" s="28" customFormat="1" ht="17.25" customHeight="1" thickBot="1">
      <c r="A45" s="36" t="s">
        <v>80</v>
      </c>
      <c r="B45" s="36"/>
      <c r="C45" s="36"/>
      <c r="D45" s="37" t="s">
        <v>81</v>
      </c>
      <c r="E45" s="38">
        <f>SUM(E4:E44)</f>
        <v>54.330000000000005</v>
      </c>
      <c r="F45" s="38">
        <f>SUM(F4:F44)</f>
        <v>49.999999999999993</v>
      </c>
      <c r="G45" s="38">
        <f>SUM(G4:G44)</f>
        <v>934.93399999999974</v>
      </c>
      <c r="H45" s="38">
        <f>SUM(H4:H44)</f>
        <v>4.33</v>
      </c>
      <c r="I45" s="39"/>
      <c r="J45" s="40" t="s">
        <v>27</v>
      </c>
      <c r="K45" s="41"/>
      <c r="L45" s="42"/>
    </row>
    <row r="46" spans="1:12" ht="15.75" customHeight="1"/>
    <row r="47" spans="1:12" ht="15.75" customHeight="1"/>
    <row r="48" spans="1:12" s="14" customFormat="1" ht="15.75" customHeight="1">
      <c r="A48" s="12"/>
      <c r="B48" s="12"/>
      <c r="C48" s="12"/>
      <c r="D48" s="18"/>
      <c r="E48" s="13"/>
      <c r="G48" s="15"/>
      <c r="H48" s="15"/>
      <c r="I48" s="15"/>
      <c r="J48" s="2"/>
      <c r="K48" s="16"/>
      <c r="L48" s="17"/>
    </row>
    <row r="49" spans="1:12" s="14" customFormat="1" ht="15.75" customHeight="1">
      <c r="A49" s="12"/>
      <c r="B49" s="12"/>
      <c r="C49" s="12"/>
      <c r="D49" s="12"/>
      <c r="E49" s="13"/>
      <c r="G49" s="15"/>
      <c r="H49" s="15"/>
      <c r="I49" s="15"/>
      <c r="J49" s="2"/>
      <c r="K49" s="16"/>
      <c r="L49" s="17"/>
    </row>
    <row r="50" spans="1:12" s="14" customFormat="1" ht="15" customHeight="1">
      <c r="A50" s="12"/>
      <c r="B50" s="12"/>
      <c r="C50" s="12"/>
      <c r="D50" s="12"/>
      <c r="E50" s="13"/>
      <c r="G50" s="15"/>
      <c r="H50" s="15"/>
      <c r="I50" s="15"/>
      <c r="J50" s="2"/>
      <c r="K50" s="16"/>
      <c r="L50" s="17"/>
    </row>
    <row r="51" spans="1:12" s="14" customFormat="1" ht="15.75" customHeight="1">
      <c r="A51" s="12"/>
      <c r="B51" s="12"/>
      <c r="C51" s="12"/>
      <c r="D51" s="12"/>
      <c r="E51" s="13"/>
      <c r="G51" s="15"/>
      <c r="H51" s="15"/>
      <c r="I51" s="15"/>
      <c r="J51" s="2"/>
      <c r="K51" s="16"/>
      <c r="L51" s="17"/>
    </row>
    <row r="52" spans="1:12" s="14" customFormat="1" ht="15.75" customHeight="1">
      <c r="A52" s="12"/>
      <c r="B52" s="12"/>
      <c r="C52" s="12"/>
      <c r="D52" s="12"/>
      <c r="E52" s="13"/>
      <c r="G52" s="15"/>
      <c r="H52" s="15"/>
      <c r="I52" s="15"/>
      <c r="J52" s="2"/>
      <c r="K52" s="16"/>
      <c r="L52" s="17"/>
    </row>
    <row r="53" spans="1:12" s="14" customFormat="1" ht="15.75" customHeight="1">
      <c r="A53" s="12"/>
      <c r="B53" s="12"/>
      <c r="C53" s="12"/>
      <c r="D53" s="12"/>
      <c r="E53" s="13"/>
      <c r="G53" s="15"/>
      <c r="H53" s="15"/>
      <c r="I53" s="15"/>
      <c r="J53" s="2"/>
      <c r="K53" s="16"/>
      <c r="L53" s="17"/>
    </row>
    <row r="54" spans="1:12" s="14" customFormat="1" ht="15.75" customHeight="1">
      <c r="A54" s="12"/>
      <c r="B54" s="12"/>
      <c r="C54" s="12"/>
      <c r="D54" s="12"/>
      <c r="E54" s="13"/>
      <c r="G54" s="15"/>
      <c r="H54" s="15"/>
      <c r="I54" s="15"/>
      <c r="J54" s="2"/>
      <c r="K54" s="16"/>
      <c r="L54" s="17"/>
    </row>
    <row r="55" spans="1:12" s="14" customFormat="1" ht="15.75" customHeight="1">
      <c r="A55" s="12"/>
      <c r="B55" s="12"/>
      <c r="C55" s="12"/>
      <c r="D55" s="12"/>
      <c r="E55" s="13"/>
      <c r="G55" s="15"/>
      <c r="H55" s="15"/>
      <c r="I55" s="15"/>
      <c r="J55" s="2"/>
      <c r="K55" s="16"/>
      <c r="L55" s="17"/>
    </row>
    <row r="56" spans="1:12" s="14" customFormat="1" ht="15.75" customHeight="1">
      <c r="A56" s="12"/>
      <c r="B56" s="12"/>
      <c r="C56" s="12"/>
      <c r="D56" s="12"/>
      <c r="E56" s="13"/>
      <c r="G56" s="15"/>
      <c r="H56" s="15"/>
      <c r="I56" s="15"/>
      <c r="J56" s="2"/>
      <c r="K56" s="16"/>
      <c r="L56" s="17"/>
    </row>
    <row r="57" spans="1:12" s="14" customFormat="1" ht="15.75" customHeight="1">
      <c r="A57" s="12"/>
      <c r="B57" s="12"/>
      <c r="C57" s="12"/>
      <c r="D57" s="12"/>
      <c r="E57" s="13"/>
      <c r="G57" s="15"/>
      <c r="H57" s="15"/>
      <c r="I57" s="15"/>
      <c r="J57" s="2"/>
      <c r="K57" s="16"/>
      <c r="L57" s="17"/>
    </row>
    <row r="58" spans="1:12" s="14" customFormat="1" ht="15.75" customHeight="1">
      <c r="A58" s="12"/>
      <c r="B58" s="12"/>
      <c r="C58" s="12"/>
      <c r="D58" s="12"/>
      <c r="E58" s="13"/>
      <c r="G58" s="15"/>
      <c r="H58" s="15"/>
      <c r="I58" s="15"/>
      <c r="J58" s="2"/>
      <c r="K58" s="16"/>
      <c r="L58" s="17"/>
    </row>
    <row r="59" spans="1:12" s="14" customFormat="1" ht="15.75" customHeight="1">
      <c r="A59" s="12"/>
      <c r="B59" s="12"/>
      <c r="C59" s="12"/>
      <c r="D59" s="12"/>
      <c r="E59" s="13"/>
      <c r="G59" s="15"/>
      <c r="H59" s="15"/>
      <c r="I59" s="15"/>
      <c r="J59" s="2"/>
      <c r="K59" s="16"/>
      <c r="L59" s="17"/>
    </row>
    <row r="60" spans="1:12" s="14" customFormat="1" ht="15.75" customHeight="1">
      <c r="A60" s="12"/>
      <c r="B60" s="12"/>
      <c r="C60" s="12"/>
      <c r="D60" s="12"/>
      <c r="E60" s="13"/>
      <c r="G60" s="15"/>
      <c r="H60" s="15"/>
      <c r="I60" s="15"/>
      <c r="J60" s="2"/>
      <c r="K60" s="16"/>
      <c r="L60" s="17"/>
    </row>
    <row r="61" spans="1:12" s="14" customFormat="1" ht="15.75" customHeight="1">
      <c r="A61" s="12"/>
      <c r="B61" s="12"/>
      <c r="C61" s="12"/>
      <c r="D61" s="12"/>
      <c r="E61" s="13"/>
      <c r="G61" s="15"/>
      <c r="H61" s="15"/>
      <c r="I61" s="15"/>
      <c r="J61" s="2"/>
      <c r="K61" s="16"/>
      <c r="L61" s="17"/>
    </row>
    <row r="62" spans="1:12" s="14" customFormat="1" ht="15.75" customHeight="1">
      <c r="A62" s="12"/>
      <c r="B62" s="12"/>
      <c r="C62" s="12"/>
      <c r="D62" s="12"/>
      <c r="E62" s="13"/>
      <c r="G62" s="15"/>
      <c r="H62" s="15"/>
      <c r="I62" s="15"/>
      <c r="J62" s="2"/>
      <c r="K62" s="16"/>
      <c r="L62" s="17"/>
    </row>
    <row r="63" spans="1:12" s="14" customFormat="1" ht="22.5" customHeight="1">
      <c r="A63" s="12"/>
      <c r="B63" s="12"/>
      <c r="C63" s="12"/>
      <c r="D63" s="12"/>
      <c r="E63" s="19"/>
      <c r="G63" s="15"/>
      <c r="H63" s="15"/>
      <c r="I63" s="15"/>
      <c r="J63" s="2"/>
      <c r="K63" s="16"/>
      <c r="L63" s="17"/>
    </row>
  </sheetData>
  <mergeCells count="14">
    <mergeCell ref="K2:K3"/>
    <mergeCell ref="L2:L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A45:C45"/>
    <mergeCell ref="I2:I3"/>
    <mergeCell ref="J2:J3"/>
  </mergeCells>
  <phoneticPr fontId="3" type="noConversion"/>
  <pageMargins left="0.71" right="0.47244094488188981" top="0.47244094488188981" bottom="0.47244094488188981" header="0.27559055118110237" footer="0.31496062992125984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2020-01-30T07:50:19Z</dcterms:created>
  <dcterms:modified xsi:type="dcterms:W3CDTF">2020-01-30T07:56:39Z</dcterms:modified>
</cp:coreProperties>
</file>