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665" yWindow="-15" windowWidth="28635" windowHeight="12465"/>
  </bookViews>
  <sheets>
    <sheet name="필지별조서" sheetId="4" r:id="rId1"/>
  </sheets>
  <definedNames>
    <definedName name="Document_array">{"Book1"}</definedName>
    <definedName name="_xlnm.Print_Area" localSheetId="0">필지별조서!$A$1:$O$65</definedName>
    <definedName name="_xlnm.Print_Titles" localSheetId="0">필지별조서!$2:$3</definedName>
    <definedName name="SDF">{"Book1"}</definedName>
    <definedName name="출장지">INDIRECT("데이타!A4:a"&amp;COUNTA(#REF!)+3)</definedName>
  </definedNames>
  <calcPr calcId="145621"/>
</workbook>
</file>

<file path=xl/calcChain.xml><?xml version="1.0" encoding="utf-8"?>
<calcChain xmlns="http://schemas.openxmlformats.org/spreadsheetml/2006/main">
  <c r="G65" i="4" l="1"/>
  <c r="H65" i="4" s="1"/>
  <c r="G64" i="4"/>
  <c r="H64" i="4" s="1"/>
  <c r="K63" i="4"/>
  <c r="I63" i="4"/>
  <c r="G63" i="4"/>
  <c r="G62" i="4"/>
  <c r="H62" i="4" s="1"/>
  <c r="G61" i="4"/>
  <c r="H61" i="4" s="1"/>
  <c r="G60" i="4"/>
  <c r="H60" i="4" s="1"/>
  <c r="I59" i="4"/>
  <c r="G59" i="4"/>
  <c r="K59" i="4" s="1"/>
  <c r="K61" i="4" l="1"/>
  <c r="I61" i="4"/>
  <c r="I60" i="4"/>
  <c r="K60" i="4"/>
  <c r="I62" i="4"/>
  <c r="K62" i="4"/>
  <c r="I64" i="4"/>
  <c r="K64" i="4"/>
  <c r="I65" i="4"/>
  <c r="K65" i="4"/>
  <c r="K58" i="4" l="1"/>
  <c r="I58" i="4"/>
  <c r="G58" i="4"/>
  <c r="I57" i="4"/>
  <c r="G57" i="4"/>
  <c r="K57" i="4" s="1"/>
  <c r="I56" i="4"/>
  <c r="G56" i="4"/>
  <c r="K56" i="4" s="1"/>
  <c r="I55" i="4"/>
  <c r="G55" i="4"/>
  <c r="K55" i="4" s="1"/>
  <c r="I54" i="4"/>
  <c r="G54" i="4"/>
  <c r="K54" i="4" s="1"/>
  <c r="I53" i="4"/>
  <c r="G53" i="4"/>
  <c r="K53" i="4" s="1"/>
  <c r="I52" i="4"/>
  <c r="G52" i="4"/>
  <c r="K52" i="4" s="1"/>
  <c r="K51" i="4"/>
  <c r="I51" i="4"/>
  <c r="G51" i="4"/>
  <c r="K50" i="4"/>
  <c r="I50" i="4"/>
  <c r="G50" i="4"/>
  <c r="I49" i="4"/>
  <c r="G49" i="4"/>
  <c r="K49" i="4" s="1"/>
  <c r="I48" i="4"/>
  <c r="G48" i="4"/>
  <c r="K48" i="4" s="1"/>
  <c r="I47" i="4"/>
  <c r="G47" i="4"/>
  <c r="K47" i="4" s="1"/>
  <c r="I46" i="4"/>
  <c r="G46" i="4"/>
  <c r="K46" i="4" s="1"/>
  <c r="I45" i="4"/>
  <c r="G45" i="4"/>
  <c r="K45" i="4" s="1"/>
  <c r="G4" i="4" l="1"/>
  <c r="I29" i="4" l="1"/>
  <c r="G29" i="4"/>
  <c r="K29" i="4" s="1"/>
  <c r="G43" i="4" l="1"/>
  <c r="G44" i="4"/>
  <c r="G42" i="4"/>
  <c r="H42" i="4" s="1"/>
  <c r="G41" i="4"/>
  <c r="H41" i="4" s="1"/>
  <c r="G40" i="4"/>
  <c r="G39" i="4"/>
  <c r="H39" i="4" s="1"/>
  <c r="G38" i="4"/>
  <c r="H38" i="4" l="1"/>
  <c r="I38" i="4" s="1"/>
  <c r="I39" i="4"/>
  <c r="I43" i="4"/>
  <c r="K43" i="4"/>
  <c r="I41" i="4"/>
  <c r="K39" i="4"/>
  <c r="H40" i="4"/>
  <c r="H44" i="4"/>
  <c r="K42" i="4"/>
  <c r="I42" i="4"/>
  <c r="K41" i="4"/>
  <c r="K38" i="4" l="1"/>
  <c r="K44" i="4"/>
  <c r="K40" i="4"/>
  <c r="I44" i="4"/>
  <c r="I40" i="4"/>
  <c r="I37" i="4" l="1"/>
  <c r="I36" i="4"/>
  <c r="I35" i="4"/>
  <c r="I34" i="4"/>
  <c r="I33" i="4"/>
  <c r="I32" i="4"/>
  <c r="I31" i="4"/>
  <c r="I30" i="4"/>
  <c r="I28" i="4"/>
  <c r="G32" i="4"/>
  <c r="K32" i="4" s="1"/>
  <c r="G37" i="4"/>
  <c r="K37" i="4" s="1"/>
  <c r="G36" i="4"/>
  <c r="K36" i="4" s="1"/>
  <c r="G35" i="4"/>
  <c r="K35" i="4" s="1"/>
  <c r="G34" i="4"/>
  <c r="K34" i="4" s="1"/>
  <c r="G33" i="4"/>
  <c r="K33" i="4" s="1"/>
  <c r="G31" i="4"/>
  <c r="K31" i="4" s="1"/>
  <c r="G30" i="4"/>
  <c r="K30" i="4" s="1"/>
  <c r="G28" i="4"/>
  <c r="K28" i="4" s="1"/>
  <c r="G27" i="4" l="1"/>
  <c r="K27" i="4" s="1"/>
  <c r="I26" i="4"/>
  <c r="I27" i="4"/>
  <c r="G26" i="4"/>
  <c r="K26" i="4" s="1"/>
  <c r="G25" i="4" l="1"/>
  <c r="G23" i="4"/>
  <c r="K23" i="4" l="1"/>
  <c r="K25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G24" i="4"/>
  <c r="K24" i="4" s="1"/>
  <c r="G22" i="4"/>
  <c r="K22" i="4" s="1"/>
  <c r="G21" i="4"/>
  <c r="K21" i="4" s="1"/>
  <c r="G20" i="4"/>
  <c r="K20" i="4" s="1"/>
  <c r="G19" i="4"/>
  <c r="K19" i="4" s="1"/>
  <c r="G18" i="4"/>
  <c r="K18" i="4" s="1"/>
  <c r="G17" i="4"/>
  <c r="K17" i="4" s="1"/>
  <c r="G16" i="4"/>
  <c r="K16" i="4" s="1"/>
  <c r="G15" i="4"/>
  <c r="K15" i="4" s="1"/>
  <c r="G14" i="4"/>
  <c r="K14" i="4" s="1"/>
  <c r="G13" i="4"/>
  <c r="K13" i="4" s="1"/>
  <c r="G12" i="4"/>
  <c r="K12" i="4" s="1"/>
  <c r="G11" i="4"/>
  <c r="K11" i="4" s="1"/>
  <c r="G10" i="4"/>
  <c r="K10" i="4" s="1"/>
  <c r="G9" i="4"/>
  <c r="K9" i="4" s="1"/>
  <c r="G8" i="4"/>
  <c r="K8" i="4" s="1"/>
  <c r="G7" i="4"/>
  <c r="K7" i="4" s="1"/>
  <c r="G6" i="4"/>
  <c r="K6" i="4" s="1"/>
  <c r="G5" i="4"/>
  <c r="K5" i="4" l="1"/>
  <c r="K4" i="4"/>
  <c r="I4" i="4"/>
</calcChain>
</file>

<file path=xl/sharedStrings.xml><?xml version="1.0" encoding="utf-8"?>
<sst xmlns="http://schemas.openxmlformats.org/spreadsheetml/2006/main" count="406" uniqueCount="190">
  <si>
    <t>비고</t>
    <phoneticPr fontId="2" type="noConversion"/>
  </si>
  <si>
    <t>읍면</t>
    <phoneticPr fontId="2" type="noConversion"/>
  </si>
  <si>
    <t>리</t>
    <phoneticPr fontId="2" type="noConversion"/>
  </si>
  <si>
    <t>지번</t>
    <phoneticPr fontId="2" type="noConversion"/>
  </si>
  <si>
    <t>주소</t>
    <phoneticPr fontId="2" type="noConversion"/>
  </si>
  <si>
    <t>성명</t>
    <phoneticPr fontId="2" type="noConversion"/>
  </si>
  <si>
    <t>소유자</t>
    <phoneticPr fontId="2" type="noConversion"/>
  </si>
  <si>
    <t>사업면적
(ha)</t>
    <phoneticPr fontId="2" type="noConversion"/>
  </si>
  <si>
    <t>제외면적
(ha)</t>
    <phoneticPr fontId="2" type="noConversion"/>
  </si>
  <si>
    <t>제외사유</t>
    <phoneticPr fontId="2" type="noConversion"/>
  </si>
  <si>
    <t>하층식생관리
(ha)</t>
    <phoneticPr fontId="2" type="noConversion"/>
  </si>
  <si>
    <t>임내정리
(ha)</t>
    <phoneticPr fontId="2" type="noConversion"/>
  </si>
  <si>
    <t>임회</t>
    <phoneticPr fontId="2" type="noConversion"/>
  </si>
  <si>
    <t>용호</t>
    <phoneticPr fontId="2" type="noConversion"/>
  </si>
  <si>
    <t>산73</t>
    <phoneticPr fontId="2" type="noConversion"/>
  </si>
  <si>
    <t>산74</t>
    <phoneticPr fontId="2" type="noConversion"/>
  </si>
  <si>
    <t>산79</t>
    <phoneticPr fontId="2" type="noConversion"/>
  </si>
  <si>
    <t>산78</t>
    <phoneticPr fontId="2" type="noConversion"/>
  </si>
  <si>
    <t>산80</t>
    <phoneticPr fontId="2" type="noConversion"/>
  </si>
  <si>
    <t>산81</t>
    <phoneticPr fontId="2" type="noConversion"/>
  </si>
  <si>
    <t>산82</t>
    <phoneticPr fontId="2" type="noConversion"/>
  </si>
  <si>
    <t>산83</t>
    <phoneticPr fontId="2" type="noConversion"/>
  </si>
  <si>
    <t>산76</t>
    <phoneticPr fontId="2" type="noConversion"/>
  </si>
  <si>
    <t>산77</t>
    <phoneticPr fontId="2" type="noConversion"/>
  </si>
  <si>
    <t>산75</t>
    <phoneticPr fontId="2" type="noConversion"/>
  </si>
  <si>
    <t>산70</t>
    <phoneticPr fontId="2" type="noConversion"/>
  </si>
  <si>
    <t>산69</t>
    <phoneticPr fontId="2" type="noConversion"/>
  </si>
  <si>
    <t>산68</t>
    <phoneticPr fontId="2" type="noConversion"/>
  </si>
  <si>
    <t>산67</t>
    <phoneticPr fontId="2" type="noConversion"/>
  </si>
  <si>
    <t>산66</t>
    <phoneticPr fontId="2" type="noConversion"/>
  </si>
  <si>
    <t>산64</t>
    <phoneticPr fontId="2" type="noConversion"/>
  </si>
  <si>
    <t>산63</t>
    <phoneticPr fontId="2" type="noConversion"/>
  </si>
  <si>
    <t>산60</t>
    <phoneticPr fontId="2" type="noConversion"/>
  </si>
  <si>
    <t>산61</t>
    <phoneticPr fontId="2" type="noConversion"/>
  </si>
  <si>
    <t>산59</t>
    <phoneticPr fontId="2" type="noConversion"/>
  </si>
  <si>
    <t>산62</t>
    <phoneticPr fontId="2" type="noConversion"/>
  </si>
  <si>
    <t>지목</t>
    <phoneticPr fontId="2" type="noConversion"/>
  </si>
  <si>
    <t>임</t>
    <phoneticPr fontId="2" type="noConversion"/>
  </si>
  <si>
    <t>지적면적
(ha)</t>
    <phoneticPr fontId="2" type="noConversion"/>
  </si>
  <si>
    <t>지적면적
(㎡)</t>
    <phoneticPr fontId="2" type="noConversion"/>
  </si>
  <si>
    <t>″</t>
    <phoneticPr fontId="2" type="noConversion"/>
  </si>
  <si>
    <t>산58</t>
    <phoneticPr fontId="2" type="noConversion"/>
  </si>
  <si>
    <t>임</t>
    <phoneticPr fontId="2" type="noConversion"/>
  </si>
  <si>
    <t>산97</t>
    <phoneticPr fontId="2" type="noConversion"/>
  </si>
  <si>
    <t>산99-5</t>
    <phoneticPr fontId="2" type="noConversion"/>
  </si>
  <si>
    <t>산98</t>
    <phoneticPr fontId="2" type="noConversion"/>
  </si>
  <si>
    <t>산181-3</t>
    <phoneticPr fontId="2" type="noConversion"/>
  </si>
  <si>
    <t>산182</t>
    <phoneticPr fontId="2" type="noConversion"/>
  </si>
  <si>
    <t>산183</t>
    <phoneticPr fontId="2" type="noConversion"/>
  </si>
  <si>
    <t>산184-4</t>
    <phoneticPr fontId="2" type="noConversion"/>
  </si>
  <si>
    <t>산184-3</t>
    <phoneticPr fontId="2" type="noConversion"/>
  </si>
  <si>
    <t>산185</t>
    <phoneticPr fontId="2" type="noConversion"/>
  </si>
  <si>
    <t>산186</t>
    <phoneticPr fontId="2" type="noConversion"/>
  </si>
  <si>
    <t>산187</t>
    <phoneticPr fontId="2" type="noConversion"/>
  </si>
  <si>
    <t>산188</t>
    <phoneticPr fontId="2" type="noConversion"/>
  </si>
  <si>
    <t>산188-1</t>
    <phoneticPr fontId="2" type="noConversion"/>
  </si>
  <si>
    <t>산189</t>
    <phoneticPr fontId="2" type="noConversion"/>
  </si>
  <si>
    <t>산190</t>
    <phoneticPr fontId="2" type="noConversion"/>
  </si>
  <si>
    <t>산193</t>
    <phoneticPr fontId="2" type="noConversion"/>
  </si>
  <si>
    <t>산192</t>
    <phoneticPr fontId="2" type="noConversion"/>
  </si>
  <si>
    <t>임</t>
    <phoneticPr fontId="2" type="noConversion"/>
  </si>
  <si>
    <t>진도군 임회면 용호리</t>
    <phoneticPr fontId="2" type="noConversion"/>
  </si>
  <si>
    <t>진도군 임회면 용호리(명슬리)</t>
    <phoneticPr fontId="2" type="noConversion"/>
  </si>
  <si>
    <t>진도군 임회면 용호리(삼막리)</t>
    <phoneticPr fontId="2" type="noConversion"/>
  </si>
  <si>
    <t xml:space="preserve">진도군 임회면 용호리 </t>
    <phoneticPr fontId="2" type="noConversion"/>
  </si>
  <si>
    <t>농경지,제지</t>
    <phoneticPr fontId="2" type="noConversion"/>
  </si>
  <si>
    <t>농경지</t>
    <phoneticPr fontId="2" type="noConversion"/>
  </si>
  <si>
    <t>농경지,제지</t>
    <phoneticPr fontId="2" type="noConversion"/>
  </si>
  <si>
    <t>제지(도로)</t>
    <phoneticPr fontId="2" type="noConversion"/>
  </si>
  <si>
    <t>제지</t>
    <phoneticPr fontId="2" type="noConversion"/>
  </si>
  <si>
    <t>농경지 제지</t>
    <phoneticPr fontId="2" type="noConversion"/>
  </si>
  <si>
    <t>묘지</t>
    <phoneticPr fontId="2" type="noConversion"/>
  </si>
  <si>
    <t>임회</t>
    <phoneticPr fontId="2" type="noConversion"/>
  </si>
  <si>
    <t>용호</t>
    <phoneticPr fontId="2" type="noConversion"/>
  </si>
  <si>
    <t>산86</t>
    <phoneticPr fontId="2" type="noConversion"/>
  </si>
  <si>
    <t>임</t>
    <phoneticPr fontId="2" type="noConversion"/>
  </si>
  <si>
    <t>″</t>
    <phoneticPr fontId="2" type="noConversion"/>
  </si>
  <si>
    <t>산85</t>
    <phoneticPr fontId="2" type="noConversion"/>
  </si>
  <si>
    <t>경작지,제지</t>
    <phoneticPr fontId="2" type="noConversion"/>
  </si>
  <si>
    <t>산88</t>
    <phoneticPr fontId="2" type="noConversion"/>
  </si>
  <si>
    <t>묘지</t>
    <phoneticPr fontId="2" type="noConversion"/>
  </si>
  <si>
    <t>산92</t>
    <phoneticPr fontId="2" type="noConversion"/>
  </si>
  <si>
    <t>산91</t>
    <phoneticPr fontId="2" type="noConversion"/>
  </si>
  <si>
    <t>제지</t>
    <phoneticPr fontId="2" type="noConversion"/>
  </si>
  <si>
    <t>산90</t>
    <phoneticPr fontId="2" type="noConversion"/>
  </si>
  <si>
    <t>산89</t>
    <phoneticPr fontId="2" type="noConversion"/>
  </si>
  <si>
    <t>산93</t>
    <phoneticPr fontId="2" type="noConversion"/>
  </si>
  <si>
    <t>산94</t>
    <phoneticPr fontId="2" type="noConversion"/>
  </si>
  <si>
    <t>경작지,묘지</t>
    <phoneticPr fontId="2" type="noConversion"/>
  </si>
  <si>
    <t>산95-4</t>
    <phoneticPr fontId="2" type="noConversion"/>
  </si>
  <si>
    <t>산95-3</t>
    <phoneticPr fontId="2" type="noConversion"/>
  </si>
  <si>
    <t>산96</t>
    <phoneticPr fontId="2" type="noConversion"/>
  </si>
  <si>
    <t>산96-1</t>
    <phoneticPr fontId="2" type="noConversion"/>
  </si>
  <si>
    <t>진도군 임회면 용호리(삼막리)</t>
    <phoneticPr fontId="2" type="noConversion"/>
  </si>
  <si>
    <t>산194</t>
    <phoneticPr fontId="2" type="noConversion"/>
  </si>
  <si>
    <t>묘지,제지</t>
    <phoneticPr fontId="2" type="noConversion"/>
  </si>
  <si>
    <t>산196</t>
    <phoneticPr fontId="2" type="noConversion"/>
  </si>
  <si>
    <t>산203</t>
    <phoneticPr fontId="2" type="noConversion"/>
  </si>
  <si>
    <t>산200</t>
    <phoneticPr fontId="2" type="noConversion"/>
  </si>
  <si>
    <t>산198</t>
    <phoneticPr fontId="2" type="noConversion"/>
  </si>
  <si>
    <t>산197</t>
    <phoneticPr fontId="2" type="noConversion"/>
  </si>
  <si>
    <t>진도군 임회면 용호리(지산면 가학리)</t>
    <phoneticPr fontId="2" type="noConversion"/>
  </si>
  <si>
    <t>산204</t>
    <phoneticPr fontId="2" type="noConversion"/>
  </si>
  <si>
    <t>2017년 솔껍질깍지벌레 방제사업(나무주사) 필지별 조서</t>
    <phoneticPr fontId="2" type="noConversion"/>
  </si>
  <si>
    <t>번호</t>
    <phoneticPr fontId="2" type="noConversion"/>
  </si>
  <si>
    <t xml:space="preserve">진도군 임회면 삼막리 </t>
    <phoneticPr fontId="2" type="noConversion"/>
  </si>
  <si>
    <t xml:space="preserve">진도군 임회면 용호리 </t>
    <phoneticPr fontId="2" type="noConversion"/>
  </si>
  <si>
    <t xml:space="preserve">진도군 임회면 삼막리 </t>
    <phoneticPr fontId="2" type="noConversion"/>
  </si>
  <si>
    <t xml:space="preserve">광주광역시 서구 봉선동 </t>
    <phoneticPr fontId="2" type="noConversion"/>
  </si>
  <si>
    <t xml:space="preserve">진도군 진도읍 교동리 </t>
    <phoneticPr fontId="2" type="noConversion"/>
  </si>
  <si>
    <t>진도군 임회면 삼막리</t>
    <phoneticPr fontId="2" type="noConversion"/>
  </si>
  <si>
    <t>광주광역시 북구 임동</t>
    <phoneticPr fontId="2" type="noConversion"/>
  </si>
  <si>
    <t>서울특별시 서초구 잠원로</t>
    <phoneticPr fontId="2" type="noConversion"/>
  </si>
  <si>
    <t>서울특별시 서초구 잠원로12길 5,</t>
    <phoneticPr fontId="2" type="noConversion"/>
  </si>
  <si>
    <t>서울특별시 서초구 잠원로12길 5</t>
    <phoneticPr fontId="2" type="noConversion"/>
  </si>
  <si>
    <t>전남 목포시 용해동</t>
    <phoneticPr fontId="2" type="noConversion"/>
  </si>
  <si>
    <t>경기도 수원시 팔달구 우만동</t>
    <phoneticPr fontId="2" type="noConversion"/>
  </si>
  <si>
    <t xml:space="preserve">경기도 수원시 팔달구 우만동 </t>
    <phoneticPr fontId="2" type="noConversion"/>
  </si>
  <si>
    <t>서울특별시 광진구 구의동</t>
    <phoneticPr fontId="2" type="noConversion"/>
  </si>
  <si>
    <t xml:space="preserve">서울특별시 광진구 구의동 </t>
    <phoneticPr fontId="2" type="noConversion"/>
  </si>
  <si>
    <t>경기도 과천시 원문동</t>
    <phoneticPr fontId="2" type="noConversion"/>
  </si>
  <si>
    <t xml:space="preserve">경기도 과천시 원문동 </t>
    <phoneticPr fontId="2" type="noConversion"/>
  </si>
  <si>
    <t>진도군 임회면 용호리</t>
    <phoneticPr fontId="2" type="noConversion"/>
  </si>
  <si>
    <t>경기도 수원시 권선구 금곡동</t>
    <phoneticPr fontId="2" type="noConversion"/>
  </si>
  <si>
    <t>진도군 임회면 고정리</t>
    <phoneticPr fontId="2" type="noConversion"/>
  </si>
  <si>
    <t>서울특별시 강동구 성내동</t>
    <phoneticPr fontId="2" type="noConversion"/>
  </si>
  <si>
    <t>진도군 임회면 명슬리</t>
    <phoneticPr fontId="2" type="noConversion"/>
  </si>
  <si>
    <t>충청북도 단양군 어상천면</t>
    <phoneticPr fontId="2" type="noConversion"/>
  </si>
  <si>
    <t xml:space="preserve">서울특별시 동대문구 장안동 </t>
    <phoneticPr fontId="2" type="noConversion"/>
  </si>
  <si>
    <t xml:space="preserve">서울특별시 강남구 대치동 </t>
    <phoneticPr fontId="2" type="noConversion"/>
  </si>
  <si>
    <t>진도군 임회면 용호리</t>
    <phoneticPr fontId="2" type="noConversion"/>
  </si>
  <si>
    <t>서울특별시 강남구 대치동</t>
    <phoneticPr fontId="2" type="noConversion"/>
  </si>
  <si>
    <t>경기도 고양시 덕양구 도래울)</t>
    <phoneticPr fontId="2" type="noConversion"/>
  </si>
  <si>
    <t xml:space="preserve">전남 해남군 황산면 남리리 </t>
    <phoneticPr fontId="2" type="noConversion"/>
  </si>
  <si>
    <t>진도군 진도읍 쌍정리</t>
    <phoneticPr fontId="2" type="noConversion"/>
  </si>
  <si>
    <t>진도군 임회면 호구동길</t>
    <phoneticPr fontId="2" type="noConversion"/>
  </si>
  <si>
    <t>서울특별시 마포구 망원동</t>
    <phoneticPr fontId="2" type="noConversion"/>
  </si>
  <si>
    <t>경기도 용인시 기흥구 중부대로</t>
    <phoneticPr fontId="2" type="noConversion"/>
  </si>
  <si>
    <t xml:space="preserve">진도군 진도읍 성내리 </t>
    <phoneticPr fontId="2" type="noConversion"/>
  </si>
  <si>
    <t>진도군 진도읍 동외리</t>
    <phoneticPr fontId="2" type="noConversion"/>
  </si>
  <si>
    <t>서울특별시 동대문구 신설동</t>
    <phoneticPr fontId="2" type="noConversion"/>
  </si>
  <si>
    <t xml:space="preserve">전남 목포시 용당동 </t>
    <phoneticPr fontId="2" type="noConversion"/>
  </si>
  <si>
    <t xml:space="preserve">진도군 진도읍 남동리 </t>
    <phoneticPr fontId="2" type="noConversion"/>
  </si>
  <si>
    <t>조*록 외6인</t>
    <phoneticPr fontId="2" type="noConversion"/>
  </si>
  <si>
    <t>서**근</t>
    <phoneticPr fontId="2" type="noConversion"/>
  </si>
  <si>
    <t>하*준</t>
    <phoneticPr fontId="2" type="noConversion"/>
  </si>
  <si>
    <t>하*홍</t>
    <phoneticPr fontId="2" type="noConversion"/>
  </si>
  <si>
    <t>조*만</t>
    <phoneticPr fontId="2" type="noConversion"/>
  </si>
  <si>
    <t>이*환</t>
    <phoneticPr fontId="2" type="noConversion"/>
  </si>
  <si>
    <t>박*곤</t>
    <phoneticPr fontId="2" type="noConversion"/>
  </si>
  <si>
    <t>하*표</t>
    <phoneticPr fontId="2" type="noConversion"/>
  </si>
  <si>
    <t>조*연</t>
    <phoneticPr fontId="2" type="noConversion"/>
  </si>
  <si>
    <t>유*진외1인</t>
    <phoneticPr fontId="2" type="noConversion"/>
  </si>
  <si>
    <t>하*식</t>
    <phoneticPr fontId="2" type="noConversion"/>
  </si>
  <si>
    <t>조*종</t>
    <phoneticPr fontId="2" type="noConversion"/>
  </si>
  <si>
    <t>조*민</t>
    <phoneticPr fontId="2" type="noConversion"/>
  </si>
  <si>
    <t>조*승</t>
    <phoneticPr fontId="2" type="noConversion"/>
  </si>
  <si>
    <t>조*철</t>
    <phoneticPr fontId="2" type="noConversion"/>
  </si>
  <si>
    <t>이*서</t>
    <phoneticPr fontId="2" type="noConversion"/>
  </si>
  <si>
    <t>하*호</t>
    <phoneticPr fontId="2" type="noConversion"/>
  </si>
  <si>
    <t>조*범</t>
    <phoneticPr fontId="2" type="noConversion"/>
  </si>
  <si>
    <t>김*국</t>
    <phoneticPr fontId="2" type="noConversion"/>
  </si>
  <si>
    <t>황*용</t>
    <phoneticPr fontId="2" type="noConversion"/>
  </si>
  <si>
    <t>박*준</t>
    <phoneticPr fontId="2" type="noConversion"/>
  </si>
  <si>
    <t>이*남</t>
    <phoneticPr fontId="2" type="noConversion"/>
  </si>
  <si>
    <t>조*원</t>
    <phoneticPr fontId="2" type="noConversion"/>
  </si>
  <si>
    <t>박*철</t>
    <phoneticPr fontId="2" type="noConversion"/>
  </si>
  <si>
    <t>박*배</t>
    <phoneticPr fontId="2" type="noConversion"/>
  </si>
  <si>
    <t>이*술</t>
    <phoneticPr fontId="2" type="noConversion"/>
  </si>
  <si>
    <t>정*모</t>
    <phoneticPr fontId="2" type="noConversion"/>
  </si>
  <si>
    <t>이*단</t>
    <phoneticPr fontId="2" type="noConversion"/>
  </si>
  <si>
    <t>김*순</t>
    <phoneticPr fontId="2" type="noConversion"/>
  </si>
  <si>
    <t>조*홍</t>
    <phoneticPr fontId="2" type="noConversion"/>
  </si>
  <si>
    <t>조*환외2인</t>
    <phoneticPr fontId="2" type="noConversion"/>
  </si>
  <si>
    <t>정*숙</t>
    <phoneticPr fontId="2" type="noConversion"/>
  </si>
  <si>
    <t>조*환</t>
    <phoneticPr fontId="2" type="noConversion"/>
  </si>
  <si>
    <t>조*창</t>
    <phoneticPr fontId="2" type="noConversion"/>
  </si>
  <si>
    <t>조*택</t>
    <phoneticPr fontId="2" type="noConversion"/>
  </si>
  <si>
    <t>김*권</t>
    <phoneticPr fontId="2" type="noConversion"/>
  </si>
  <si>
    <t>김*식외2인</t>
    <phoneticPr fontId="2" type="noConversion"/>
  </si>
  <si>
    <t>진도****조합</t>
    <phoneticPr fontId="2" type="noConversion"/>
  </si>
  <si>
    <t>하*용</t>
    <phoneticPr fontId="2" type="noConversion"/>
  </si>
  <si>
    <t>하*홍</t>
    <phoneticPr fontId="2" type="noConversion"/>
  </si>
  <si>
    <t>박*수</t>
    <phoneticPr fontId="2" type="noConversion"/>
  </si>
  <si>
    <t>대규장수****강씨문중</t>
    <phoneticPr fontId="2" type="noConversion"/>
  </si>
  <si>
    <t>홍*환</t>
    <phoneticPr fontId="2" type="noConversion"/>
  </si>
  <si>
    <t>박*훈</t>
    <phoneticPr fontId="2" type="noConversion"/>
  </si>
  <si>
    <t>정*민</t>
    <phoneticPr fontId="2" type="noConversion"/>
  </si>
  <si>
    <t>박*배</t>
    <phoneticPr fontId="2" type="noConversion"/>
  </si>
  <si>
    <t>송*수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</si>
</sst>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7" formatCode="_-* #,##0.00_-;\-* #,##0.00_-;_-* &quot;-&quot;_-;_-@_-"/>
    <numFmt numFmtId="181" formatCode="0.00_);[Red]\(0.00\)"/>
    <numFmt numFmtId="182" formatCode="_-* #,##0.00_-;&quot;₩&quot;&quot;₩&quot;\-* #,##0.00_-;_-* &quot;-&quot;??_-;_-@_-"/>
    <numFmt numFmtId="183" formatCode="&quot;₩&quot;&quot;₩&quot;\$#,##0_);&quot;₩&quot;&quot;₩&quot;\(&quot;₩&quot;&quot;₩&quot;\$#,##0&quot;₩&quot;&quot;₩&quot;\)"/>
    <numFmt numFmtId="184" formatCode="_-* #,##0_-;&quot;₩&quot;&quot;₩&quot;\-* #,##0_-;_-* &quot;-&quot;_-;_-@_-"/>
    <numFmt numFmtId="185" formatCode="_-&quot;₩&quot;* #,##0.00_-;&quot;₩&quot;&quot;₩&quot;\-&quot;₩&quot;* #,##0.00_-;_-&quot;₩&quot;* &quot;-&quot;??_-;_-@_-"/>
    <numFmt numFmtId="186" formatCode="&quot;₩&quot;&quot;₩&quot;\$#,##0_);[Red]&quot;₩&quot;&quot;₩&quot;\(&quot;₩&quot;&quot;₩&quot;\$#,##0&quot;₩&quot;&quot;₩&quot;\)"/>
    <numFmt numFmtId="187" formatCode="&quot;₩&quot;&quot;₩&quot;\$#,##0.00_);&quot;₩&quot;&quot;₩&quot;\(&quot;₩&quot;&quot;₩&quot;\$#,##0.00&quot;₩&quot;&quot;₩&quot;\)"/>
    <numFmt numFmtId="192" formatCode="0.000_);[Red]\(0.00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10"/>
      <name val="굴림"/>
      <family val="3"/>
      <charset val="129"/>
    </font>
    <font>
      <sz val="12"/>
      <name val="뼻뮝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Arial"/>
      <family val="2"/>
    </font>
    <font>
      <sz val="10"/>
      <name val="돋움"/>
      <family val="3"/>
      <charset val="129"/>
    </font>
    <font>
      <sz val="8"/>
      <name val="굴림"/>
      <family val="3"/>
      <charset val="129"/>
    </font>
    <font>
      <sz val="20"/>
      <name val="굴림"/>
      <family val="3"/>
      <charset val="129"/>
    </font>
    <font>
      <sz val="10"/>
      <name val="굴림체"/>
      <family val="3"/>
      <charset val="129"/>
    </font>
    <font>
      <sz val="18"/>
      <name val="휴먼엑스포"/>
      <family val="1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0" fontId="5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8" fillId="0" borderId="0"/>
  </cellStyleXfs>
  <cellXfs count="53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181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41" fontId="3" fillId="0" borderId="0" xfId="0" applyNumberFormat="1" applyFont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181" fontId="14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 shrinkToFit="1"/>
    </xf>
    <xf numFmtId="0" fontId="14" fillId="0" borderId="3" xfId="0" applyFont="1" applyFill="1" applyBorder="1" applyAlignment="1">
      <alignment horizontal="center" vertical="center" shrinkToFit="1"/>
    </xf>
    <xf numFmtId="181" fontId="14" fillId="0" borderId="3" xfId="0" applyNumberFormat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left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192" fontId="14" fillId="0" borderId="3" xfId="0" applyNumberFormat="1" applyFont="1" applyBorder="1" applyAlignment="1">
      <alignment horizontal="center" vertical="center"/>
    </xf>
    <xf numFmtId="177" fontId="3" fillId="0" borderId="8" xfId="2" applyNumberFormat="1" applyFont="1" applyFill="1" applyBorder="1" applyAlignment="1">
      <alignment horizontal="center" vertical="center"/>
    </xf>
    <xf numFmtId="177" fontId="3" fillId="0" borderId="3" xfId="2" applyNumberFormat="1" applyFont="1" applyFill="1" applyBorder="1" applyAlignment="1">
      <alignment horizontal="center" vertical="center"/>
    </xf>
    <xf numFmtId="177" fontId="3" fillId="2" borderId="3" xfId="2" applyNumberFormat="1" applyFont="1" applyFill="1" applyBorder="1" applyAlignment="1">
      <alignment horizontal="center" vertical="center"/>
    </xf>
    <xf numFmtId="181" fontId="14" fillId="2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177" fontId="3" fillId="0" borderId="3" xfId="0" applyNumberFormat="1" applyFont="1" applyFill="1" applyBorder="1" applyAlignment="1">
      <alignment horizontal="center" vertical="center" wrapText="1"/>
    </xf>
    <xf numFmtId="177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1" fontId="3" fillId="0" borderId="6" xfId="0" applyNumberFormat="1" applyFont="1" applyFill="1" applyBorder="1" applyAlignment="1">
      <alignment horizontal="center" vertical="center" wrapText="1"/>
    </xf>
    <xf numFmtId="41" fontId="3" fillId="0" borderId="3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81" fontId="3" fillId="0" borderId="6" xfId="0" applyNumberFormat="1" applyFont="1" applyFill="1" applyBorder="1" applyAlignment="1">
      <alignment horizontal="center" vertical="center" wrapText="1"/>
    </xf>
    <xf numFmtId="181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shrinkToFit="1"/>
    </xf>
    <xf numFmtId="181" fontId="12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 shrinkToFit="1"/>
    </xf>
    <xf numFmtId="0" fontId="12" fillId="0" borderId="3" xfId="0" applyFont="1" applyFill="1" applyBorder="1" applyAlignment="1">
      <alignment horizontal="center" vertical="center" shrinkToFit="1"/>
    </xf>
    <xf numFmtId="0" fontId="12" fillId="2" borderId="3" xfId="0" applyFont="1" applyFill="1" applyBorder="1" applyAlignment="1">
      <alignment horizontal="center" vertical="center" shrinkToFit="1"/>
    </xf>
    <xf numFmtId="181" fontId="12" fillId="2" borderId="3" xfId="0" applyNumberFormat="1" applyFont="1" applyFill="1" applyBorder="1" applyAlignment="1">
      <alignment horizontal="center" vertical="center"/>
    </xf>
    <xf numFmtId="2" fontId="14" fillId="2" borderId="3" xfId="0" applyNumberFormat="1" applyFont="1" applyFill="1" applyBorder="1" applyAlignment="1">
      <alignment horizontal="right" vertical="center"/>
    </xf>
    <xf numFmtId="2" fontId="12" fillId="2" borderId="3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92" fontId="14" fillId="2" borderId="3" xfId="0" applyNumberFormat="1" applyFont="1" applyFill="1" applyBorder="1" applyAlignment="1">
      <alignment horizontal="center" vertical="center"/>
    </xf>
  </cellXfs>
  <cellStyles count="19">
    <cellStyle name="AeE­ [0]_INQUIRY ¿μ¾÷AßAø " xfId="7"/>
    <cellStyle name="AeE­_INQUIRY ¿μ¾÷AßAø " xfId="8"/>
    <cellStyle name="AÞ¸¶ [0]_INQUIRY ¿μ¾÷AßAø " xfId="9"/>
    <cellStyle name="AÞ¸¶_INQUIRY ¿μ¾÷AßAø " xfId="10"/>
    <cellStyle name="C￥AØ_¿μ¾÷CoE² " xfId="11"/>
    <cellStyle name="Comma [0]_ SG&amp;A Bridge " xfId="12"/>
    <cellStyle name="Comma_ SG&amp;A Bridge " xfId="13"/>
    <cellStyle name="Currency [0]_ SG&amp;A Bridge " xfId="14"/>
    <cellStyle name="Currency_ SG&amp;A Bridge " xfId="15"/>
    <cellStyle name="Header1" xfId="16"/>
    <cellStyle name="Header2" xfId="17"/>
    <cellStyle name="Normal_ SG&amp;A Bridge " xfId="18"/>
    <cellStyle name="뷭?_BOOKSHIP" xfId="1"/>
    <cellStyle name="쉼표 [0]" xfId="2" builtinId="6"/>
    <cellStyle name="쉼표 [0] 2" xfId="3"/>
    <cellStyle name="콤마 [0]_1202" xfId="4"/>
    <cellStyle name="콤마_1202" xfId="5"/>
    <cellStyle name="표준" xfId="0" builtinId="0"/>
    <cellStyle name="표준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abSelected="1" view="pageBreakPreview" zoomScale="85" zoomScaleNormal="85" zoomScaleSheetLayoutView="85" workbookViewId="0">
      <pane xSplit="1" ySplit="3" topLeftCell="B4" activePane="bottomRight" state="frozen"/>
      <selection pane="topRight" activeCell="C1" sqref="C1"/>
      <selection pane="bottomLeft" activeCell="A4" sqref="A4"/>
      <selection pane="bottomRight" activeCell="Q63" sqref="Q63"/>
    </sheetView>
  </sheetViews>
  <sheetFormatPr defaultRowHeight="12"/>
  <cols>
    <col min="1" max="1" width="5.6640625" style="2" customWidth="1"/>
    <col min="2" max="3" width="5.88671875" style="2" customWidth="1"/>
    <col min="4" max="4" width="8.109375" style="2" customWidth="1"/>
    <col min="5" max="5" width="4.44140625" style="2" bestFit="1" customWidth="1"/>
    <col min="6" max="6" width="1" style="8" hidden="1" customWidth="1"/>
    <col min="7" max="7" width="9.21875" style="8" customWidth="1"/>
    <col min="8" max="9" width="8.109375" style="10" customWidth="1"/>
    <col min="10" max="10" width="8.109375" style="10" hidden="1" customWidth="1"/>
    <col min="11" max="11" width="8.109375" style="5" customWidth="1"/>
    <col min="12" max="12" width="10" style="5" customWidth="1"/>
    <col min="13" max="13" width="27.77734375" style="1" customWidth="1"/>
    <col min="14" max="14" width="8.21875" style="6" customWidth="1"/>
    <col min="15" max="15" width="7" style="3" customWidth="1"/>
    <col min="16" max="16" width="6.44140625" style="1" customWidth="1"/>
    <col min="17" max="19" width="5.77734375" style="1" customWidth="1"/>
    <col min="20" max="20" width="8.88671875" style="1"/>
    <col min="21" max="21" width="42.77734375" style="1" customWidth="1"/>
    <col min="22" max="22" width="15.5546875" style="1" bestFit="1" customWidth="1"/>
    <col min="23" max="16384" width="8.88671875" style="1"/>
  </cols>
  <sheetData>
    <row r="1" spans="1:15" s="7" customFormat="1" ht="30" customHeight="1">
      <c r="A1" s="33" t="s">
        <v>103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23.25" customHeight="1">
      <c r="A2" s="50" t="s">
        <v>104</v>
      </c>
      <c r="B2" s="34" t="s">
        <v>1</v>
      </c>
      <c r="C2" s="34" t="s">
        <v>2</v>
      </c>
      <c r="D2" s="29" t="s">
        <v>3</v>
      </c>
      <c r="E2" s="29" t="s">
        <v>36</v>
      </c>
      <c r="F2" s="31" t="s">
        <v>39</v>
      </c>
      <c r="G2" s="31" t="s">
        <v>38</v>
      </c>
      <c r="H2" s="28" t="s">
        <v>7</v>
      </c>
      <c r="I2" s="28" t="s">
        <v>10</v>
      </c>
      <c r="J2" s="28" t="s">
        <v>11</v>
      </c>
      <c r="K2" s="28" t="s">
        <v>8</v>
      </c>
      <c r="L2" s="36" t="s">
        <v>9</v>
      </c>
      <c r="M2" s="34" t="s">
        <v>6</v>
      </c>
      <c r="N2" s="34"/>
      <c r="O2" s="38" t="s">
        <v>0</v>
      </c>
    </row>
    <row r="3" spans="1:15" ht="23.25" customHeight="1">
      <c r="A3" s="49"/>
      <c r="B3" s="35"/>
      <c r="C3" s="35"/>
      <c r="D3" s="30"/>
      <c r="E3" s="30"/>
      <c r="F3" s="32"/>
      <c r="G3" s="32"/>
      <c r="H3" s="27"/>
      <c r="I3" s="27"/>
      <c r="J3" s="27"/>
      <c r="K3" s="27"/>
      <c r="L3" s="37"/>
      <c r="M3" s="9" t="s">
        <v>4</v>
      </c>
      <c r="N3" s="9" t="s">
        <v>5</v>
      </c>
      <c r="O3" s="39"/>
    </row>
    <row r="4" spans="1:15" s="4" customFormat="1" ht="23.25" customHeight="1">
      <c r="A4" s="51">
        <v>1</v>
      </c>
      <c r="B4" s="11" t="s">
        <v>12</v>
      </c>
      <c r="C4" s="11" t="s">
        <v>13</v>
      </c>
      <c r="D4" s="13" t="s">
        <v>14</v>
      </c>
      <c r="E4" s="13" t="s">
        <v>37</v>
      </c>
      <c r="F4" s="22">
        <v>992</v>
      </c>
      <c r="G4" s="14">
        <f>+F4/10000</f>
        <v>9.9199999999999997E-2</v>
      </c>
      <c r="H4" s="14">
        <v>0.02</v>
      </c>
      <c r="I4" s="25">
        <f>+H4</f>
        <v>0.02</v>
      </c>
      <c r="J4" s="25"/>
      <c r="K4" s="47">
        <f>+G4-H4</f>
        <v>7.9199999999999993E-2</v>
      </c>
      <c r="L4" s="14" t="s">
        <v>65</v>
      </c>
      <c r="M4" s="15" t="s">
        <v>105</v>
      </c>
      <c r="N4" s="13" t="s">
        <v>144</v>
      </c>
      <c r="O4" s="12"/>
    </row>
    <row r="5" spans="1:15" s="4" customFormat="1" ht="23.25" customHeight="1">
      <c r="A5" s="51">
        <v>2</v>
      </c>
      <c r="B5" s="11" t="s">
        <v>40</v>
      </c>
      <c r="C5" s="11" t="s">
        <v>40</v>
      </c>
      <c r="D5" s="13" t="s">
        <v>15</v>
      </c>
      <c r="E5" s="13" t="s">
        <v>37</v>
      </c>
      <c r="F5" s="23">
        <v>5355</v>
      </c>
      <c r="G5" s="14">
        <f t="shared" ref="G5:G37" si="0">+F5/10000</f>
        <v>0.53549999999999998</v>
      </c>
      <c r="H5" s="14">
        <v>0.1</v>
      </c>
      <c r="I5" s="25">
        <f t="shared" ref="I5:I37" si="1">+H5</f>
        <v>0.1</v>
      </c>
      <c r="J5" s="25"/>
      <c r="K5" s="47">
        <f>+G5-H5</f>
        <v>0.4355</v>
      </c>
      <c r="L5" s="14" t="s">
        <v>66</v>
      </c>
      <c r="M5" s="15" t="s">
        <v>106</v>
      </c>
      <c r="N5" s="13" t="s">
        <v>145</v>
      </c>
      <c r="O5" s="12"/>
    </row>
    <row r="6" spans="1:15" s="4" customFormat="1" ht="23.25" customHeight="1">
      <c r="A6" s="51">
        <v>3</v>
      </c>
      <c r="B6" s="11" t="s">
        <v>40</v>
      </c>
      <c r="C6" s="11" t="s">
        <v>40</v>
      </c>
      <c r="D6" s="13" t="s">
        <v>16</v>
      </c>
      <c r="E6" s="13" t="s">
        <v>37</v>
      </c>
      <c r="F6" s="23">
        <v>298</v>
      </c>
      <c r="G6" s="14">
        <f t="shared" si="0"/>
        <v>2.98E-2</v>
      </c>
      <c r="H6" s="14">
        <v>0.03</v>
      </c>
      <c r="I6" s="25">
        <f t="shared" si="1"/>
        <v>0.03</v>
      </c>
      <c r="J6" s="25"/>
      <c r="K6" s="47">
        <f>+G6-H6</f>
        <v>-1.9999999999999879E-4</v>
      </c>
      <c r="L6" s="14"/>
      <c r="M6" s="15" t="s">
        <v>107</v>
      </c>
      <c r="N6" s="13" t="s">
        <v>146</v>
      </c>
      <c r="O6" s="12"/>
    </row>
    <row r="7" spans="1:15" s="4" customFormat="1" ht="23.25" customHeight="1">
      <c r="A7" s="51">
        <v>4</v>
      </c>
      <c r="B7" s="11" t="s">
        <v>40</v>
      </c>
      <c r="C7" s="11" t="s">
        <v>40</v>
      </c>
      <c r="D7" s="13" t="s">
        <v>17</v>
      </c>
      <c r="E7" s="13" t="s">
        <v>37</v>
      </c>
      <c r="F7" s="23">
        <v>10612</v>
      </c>
      <c r="G7" s="14">
        <f t="shared" si="0"/>
        <v>1.0611999999999999</v>
      </c>
      <c r="H7" s="14">
        <v>1.06</v>
      </c>
      <c r="I7" s="25">
        <f t="shared" si="1"/>
        <v>1.06</v>
      </c>
      <c r="J7" s="25"/>
      <c r="K7" s="47">
        <f>+G7-H7</f>
        <v>1.1999999999998678E-3</v>
      </c>
      <c r="L7" s="14"/>
      <c r="M7" s="15" t="s">
        <v>108</v>
      </c>
      <c r="N7" s="13" t="s">
        <v>147</v>
      </c>
      <c r="O7" s="12"/>
    </row>
    <row r="8" spans="1:15" s="4" customFormat="1" ht="23.25" customHeight="1">
      <c r="A8" s="51">
        <v>5</v>
      </c>
      <c r="B8" s="11" t="s">
        <v>40</v>
      </c>
      <c r="C8" s="11" t="s">
        <v>40</v>
      </c>
      <c r="D8" s="13" t="s">
        <v>18</v>
      </c>
      <c r="E8" s="13" t="s">
        <v>37</v>
      </c>
      <c r="F8" s="23">
        <v>6545</v>
      </c>
      <c r="G8" s="14">
        <f t="shared" si="0"/>
        <v>0.65449999999999997</v>
      </c>
      <c r="H8" s="14">
        <v>0.64</v>
      </c>
      <c r="I8" s="25">
        <f t="shared" si="1"/>
        <v>0.64</v>
      </c>
      <c r="J8" s="25"/>
      <c r="K8" s="47">
        <f>+G8-H8</f>
        <v>1.4499999999999957E-2</v>
      </c>
      <c r="L8" s="14" t="s">
        <v>66</v>
      </c>
      <c r="M8" s="15" t="s">
        <v>61</v>
      </c>
      <c r="N8" s="13" t="s">
        <v>143</v>
      </c>
      <c r="O8" s="19"/>
    </row>
    <row r="9" spans="1:15" s="4" customFormat="1" ht="23.25" customHeight="1">
      <c r="A9" s="51">
        <v>6</v>
      </c>
      <c r="B9" s="11" t="s">
        <v>40</v>
      </c>
      <c r="C9" s="11" t="s">
        <v>40</v>
      </c>
      <c r="D9" s="13" t="s">
        <v>19</v>
      </c>
      <c r="E9" s="13" t="s">
        <v>37</v>
      </c>
      <c r="F9" s="23">
        <v>3967</v>
      </c>
      <c r="G9" s="14">
        <f t="shared" si="0"/>
        <v>0.3967</v>
      </c>
      <c r="H9" s="14">
        <v>0.4</v>
      </c>
      <c r="I9" s="25">
        <f t="shared" si="1"/>
        <v>0.4</v>
      </c>
      <c r="J9" s="25"/>
      <c r="K9" s="47">
        <f>+G9-H9</f>
        <v>-3.3000000000000251E-3</v>
      </c>
      <c r="L9" s="14"/>
      <c r="M9" s="15" t="s">
        <v>62</v>
      </c>
      <c r="N9" s="13" t="s">
        <v>148</v>
      </c>
      <c r="O9" s="19"/>
    </row>
    <row r="10" spans="1:15" s="4" customFormat="1" ht="23.25" customHeight="1">
      <c r="A10" s="51">
        <v>7</v>
      </c>
      <c r="B10" s="11" t="s">
        <v>40</v>
      </c>
      <c r="C10" s="11" t="s">
        <v>40</v>
      </c>
      <c r="D10" s="13" t="s">
        <v>20</v>
      </c>
      <c r="E10" s="13" t="s">
        <v>37</v>
      </c>
      <c r="F10" s="23">
        <v>1686</v>
      </c>
      <c r="G10" s="14">
        <f t="shared" si="0"/>
        <v>0.1686</v>
      </c>
      <c r="H10" s="14">
        <v>0.17</v>
      </c>
      <c r="I10" s="25">
        <f t="shared" si="1"/>
        <v>0.17</v>
      </c>
      <c r="J10" s="25"/>
      <c r="K10" s="47">
        <f>+G10-H10</f>
        <v>-1.4000000000000123E-3</v>
      </c>
      <c r="L10" s="14"/>
      <c r="M10" s="15" t="s">
        <v>109</v>
      </c>
      <c r="N10" s="13" t="s">
        <v>149</v>
      </c>
      <c r="O10" s="19"/>
    </row>
    <row r="11" spans="1:15" s="4" customFormat="1" ht="23.25" customHeight="1">
      <c r="A11" s="51">
        <v>8</v>
      </c>
      <c r="B11" s="11" t="s">
        <v>40</v>
      </c>
      <c r="C11" s="11" t="s">
        <v>40</v>
      </c>
      <c r="D11" s="13" t="s">
        <v>21</v>
      </c>
      <c r="E11" s="13" t="s">
        <v>37</v>
      </c>
      <c r="F11" s="23">
        <v>19636</v>
      </c>
      <c r="G11" s="14">
        <f t="shared" si="0"/>
        <v>1.9636</v>
      </c>
      <c r="H11" s="14">
        <v>1.74</v>
      </c>
      <c r="I11" s="25">
        <f t="shared" si="1"/>
        <v>1.74</v>
      </c>
      <c r="J11" s="25"/>
      <c r="K11" s="47">
        <f>+G11-H11</f>
        <v>0.22360000000000002</v>
      </c>
      <c r="L11" s="14" t="s">
        <v>67</v>
      </c>
      <c r="M11" s="15" t="s">
        <v>110</v>
      </c>
      <c r="N11" s="13" t="s">
        <v>150</v>
      </c>
      <c r="O11" s="19"/>
    </row>
    <row r="12" spans="1:15" s="4" customFormat="1" ht="23.25" customHeight="1">
      <c r="A12" s="51">
        <v>9</v>
      </c>
      <c r="B12" s="11" t="s">
        <v>40</v>
      </c>
      <c r="C12" s="11" t="s">
        <v>40</v>
      </c>
      <c r="D12" s="13" t="s">
        <v>22</v>
      </c>
      <c r="E12" s="13" t="s">
        <v>37</v>
      </c>
      <c r="F12" s="23">
        <v>992</v>
      </c>
      <c r="G12" s="14">
        <f t="shared" si="0"/>
        <v>9.9199999999999997E-2</v>
      </c>
      <c r="H12" s="14">
        <v>0.1</v>
      </c>
      <c r="I12" s="25">
        <f t="shared" si="1"/>
        <v>0.1</v>
      </c>
      <c r="J12" s="25"/>
      <c r="K12" s="47">
        <f>+G12-H12</f>
        <v>-8.0000000000000904E-4</v>
      </c>
      <c r="L12" s="14"/>
      <c r="M12" s="15" t="s">
        <v>111</v>
      </c>
      <c r="N12" s="13" t="s">
        <v>151</v>
      </c>
      <c r="O12" s="19"/>
    </row>
    <row r="13" spans="1:15" s="4" customFormat="1" ht="23.25" customHeight="1">
      <c r="A13" s="51">
        <v>10</v>
      </c>
      <c r="B13" s="11" t="s">
        <v>40</v>
      </c>
      <c r="C13" s="11" t="s">
        <v>40</v>
      </c>
      <c r="D13" s="13" t="s">
        <v>23</v>
      </c>
      <c r="E13" s="13" t="s">
        <v>37</v>
      </c>
      <c r="F13" s="23">
        <v>6545</v>
      </c>
      <c r="G13" s="14">
        <f t="shared" si="0"/>
        <v>0.65449999999999997</v>
      </c>
      <c r="H13" s="14">
        <v>0.65</v>
      </c>
      <c r="I13" s="25">
        <f t="shared" si="1"/>
        <v>0.65</v>
      </c>
      <c r="J13" s="25"/>
      <c r="K13" s="47">
        <f>+G13-H13</f>
        <v>4.4999999999999485E-3</v>
      </c>
      <c r="L13" s="14"/>
      <c r="M13" s="15" t="s">
        <v>112</v>
      </c>
      <c r="N13" s="13" t="s">
        <v>152</v>
      </c>
      <c r="O13" s="19"/>
    </row>
    <row r="14" spans="1:15" s="4" customFormat="1" ht="23.25" customHeight="1">
      <c r="A14" s="51">
        <v>11</v>
      </c>
      <c r="B14" s="11" t="s">
        <v>40</v>
      </c>
      <c r="C14" s="11" t="s">
        <v>40</v>
      </c>
      <c r="D14" s="13" t="s">
        <v>24</v>
      </c>
      <c r="E14" s="13" t="s">
        <v>37</v>
      </c>
      <c r="F14" s="23">
        <v>14678</v>
      </c>
      <c r="G14" s="14">
        <f t="shared" si="0"/>
        <v>1.4678</v>
      </c>
      <c r="H14" s="14">
        <v>1.45</v>
      </c>
      <c r="I14" s="25">
        <f t="shared" si="1"/>
        <v>1.45</v>
      </c>
      <c r="J14" s="25"/>
      <c r="K14" s="47">
        <f>+G14-H14</f>
        <v>1.7800000000000038E-2</v>
      </c>
      <c r="L14" s="14" t="s">
        <v>68</v>
      </c>
      <c r="M14" s="15" t="s">
        <v>113</v>
      </c>
      <c r="N14" s="13" t="s">
        <v>152</v>
      </c>
      <c r="O14" s="19"/>
    </row>
    <row r="15" spans="1:15" s="4" customFormat="1" ht="23.25" customHeight="1">
      <c r="A15" s="51">
        <v>12</v>
      </c>
      <c r="B15" s="11" t="s">
        <v>40</v>
      </c>
      <c r="C15" s="11" t="s">
        <v>40</v>
      </c>
      <c r="D15" s="13" t="s">
        <v>25</v>
      </c>
      <c r="E15" s="13" t="s">
        <v>37</v>
      </c>
      <c r="F15" s="23">
        <v>298</v>
      </c>
      <c r="G15" s="14">
        <f t="shared" si="0"/>
        <v>2.98E-2</v>
      </c>
      <c r="H15" s="14">
        <v>0.03</v>
      </c>
      <c r="I15" s="25">
        <f t="shared" si="1"/>
        <v>0.03</v>
      </c>
      <c r="J15" s="25"/>
      <c r="K15" s="47">
        <f>+G15-H15</f>
        <v>-1.9999999999999879E-4</v>
      </c>
      <c r="L15" s="14"/>
      <c r="M15" s="15" t="s">
        <v>63</v>
      </c>
      <c r="N15" s="13" t="s">
        <v>153</v>
      </c>
      <c r="O15" s="19"/>
    </row>
    <row r="16" spans="1:15" s="4" customFormat="1" ht="23.25" customHeight="1">
      <c r="A16" s="51">
        <v>13</v>
      </c>
      <c r="B16" s="11" t="s">
        <v>40</v>
      </c>
      <c r="C16" s="11" t="s">
        <v>40</v>
      </c>
      <c r="D16" s="13" t="s">
        <v>26</v>
      </c>
      <c r="E16" s="13" t="s">
        <v>37</v>
      </c>
      <c r="F16" s="23">
        <v>30347</v>
      </c>
      <c r="G16" s="14">
        <f t="shared" si="0"/>
        <v>3.0347</v>
      </c>
      <c r="H16" s="14">
        <v>2.91</v>
      </c>
      <c r="I16" s="25">
        <f t="shared" si="1"/>
        <v>2.91</v>
      </c>
      <c r="J16" s="25"/>
      <c r="K16" s="47">
        <f>+G16-H16</f>
        <v>0.12469999999999981</v>
      </c>
      <c r="L16" s="14" t="s">
        <v>69</v>
      </c>
      <c r="M16" s="15" t="s">
        <v>114</v>
      </c>
      <c r="N16" s="13" t="s">
        <v>152</v>
      </c>
      <c r="O16" s="19"/>
    </row>
    <row r="17" spans="1:15" s="4" customFormat="1" ht="23.25" customHeight="1">
      <c r="A17" s="51">
        <v>14</v>
      </c>
      <c r="B17" s="11" t="s">
        <v>40</v>
      </c>
      <c r="C17" s="11" t="s">
        <v>40</v>
      </c>
      <c r="D17" s="13" t="s">
        <v>27</v>
      </c>
      <c r="E17" s="13" t="s">
        <v>37</v>
      </c>
      <c r="F17" s="23">
        <v>13884</v>
      </c>
      <c r="G17" s="14">
        <f t="shared" si="0"/>
        <v>1.3884000000000001</v>
      </c>
      <c r="H17" s="14">
        <v>1.26</v>
      </c>
      <c r="I17" s="25">
        <f t="shared" si="1"/>
        <v>1.26</v>
      </c>
      <c r="J17" s="25"/>
      <c r="K17" s="47">
        <f>+G17-H17</f>
        <v>0.12840000000000007</v>
      </c>
      <c r="L17" s="14" t="s">
        <v>69</v>
      </c>
      <c r="M17" s="15" t="s">
        <v>115</v>
      </c>
      <c r="N17" s="13" t="s">
        <v>154</v>
      </c>
      <c r="O17" s="19"/>
    </row>
    <row r="18" spans="1:15" s="4" customFormat="1" ht="23.25" customHeight="1">
      <c r="A18" s="51">
        <v>15</v>
      </c>
      <c r="B18" s="11" t="s">
        <v>40</v>
      </c>
      <c r="C18" s="11" t="s">
        <v>40</v>
      </c>
      <c r="D18" s="13" t="s">
        <v>28</v>
      </c>
      <c r="E18" s="13" t="s">
        <v>37</v>
      </c>
      <c r="F18" s="23">
        <v>13289</v>
      </c>
      <c r="G18" s="14">
        <f t="shared" si="0"/>
        <v>1.3289</v>
      </c>
      <c r="H18" s="14">
        <v>1.28</v>
      </c>
      <c r="I18" s="25">
        <f t="shared" si="1"/>
        <v>1.28</v>
      </c>
      <c r="J18" s="25"/>
      <c r="K18" s="47">
        <f>+G18-H18</f>
        <v>4.8899999999999944E-2</v>
      </c>
      <c r="L18" s="14" t="s">
        <v>69</v>
      </c>
      <c r="M18" s="15" t="s">
        <v>116</v>
      </c>
      <c r="N18" s="13" t="s">
        <v>155</v>
      </c>
      <c r="O18" s="19"/>
    </row>
    <row r="19" spans="1:15" s="4" customFormat="1" ht="23.25" customHeight="1">
      <c r="A19" s="51">
        <v>16</v>
      </c>
      <c r="B19" s="11" t="s">
        <v>40</v>
      </c>
      <c r="C19" s="11" t="s">
        <v>40</v>
      </c>
      <c r="D19" s="13" t="s">
        <v>29</v>
      </c>
      <c r="E19" s="13" t="s">
        <v>37</v>
      </c>
      <c r="F19" s="23">
        <v>44331</v>
      </c>
      <c r="G19" s="14">
        <f t="shared" si="0"/>
        <v>4.4330999999999996</v>
      </c>
      <c r="H19" s="14">
        <v>3.72</v>
      </c>
      <c r="I19" s="25">
        <f t="shared" si="1"/>
        <v>3.72</v>
      </c>
      <c r="J19" s="25"/>
      <c r="K19" s="47">
        <f>+G19-H19</f>
        <v>0.7130999999999994</v>
      </c>
      <c r="L19" s="14" t="s">
        <v>70</v>
      </c>
      <c r="M19" s="15" t="s">
        <v>117</v>
      </c>
      <c r="N19" s="13" t="s">
        <v>155</v>
      </c>
      <c r="O19" s="19"/>
    </row>
    <row r="20" spans="1:15" s="4" customFormat="1" ht="23.25" customHeight="1">
      <c r="A20" s="51">
        <v>17</v>
      </c>
      <c r="B20" s="11" t="s">
        <v>40</v>
      </c>
      <c r="C20" s="11" t="s">
        <v>40</v>
      </c>
      <c r="D20" s="13" t="s">
        <v>30</v>
      </c>
      <c r="E20" s="13" t="s">
        <v>37</v>
      </c>
      <c r="F20" s="23">
        <v>57719</v>
      </c>
      <c r="G20" s="14">
        <f t="shared" si="0"/>
        <v>5.7718999999999996</v>
      </c>
      <c r="H20" s="14">
        <v>5.03</v>
      </c>
      <c r="I20" s="25">
        <f t="shared" si="1"/>
        <v>5.03</v>
      </c>
      <c r="J20" s="25"/>
      <c r="K20" s="47">
        <f>+G20-H20</f>
        <v>0.74189999999999934</v>
      </c>
      <c r="L20" s="14" t="s">
        <v>67</v>
      </c>
      <c r="M20" s="15" t="s">
        <v>118</v>
      </c>
      <c r="N20" s="13" t="s">
        <v>156</v>
      </c>
      <c r="O20" s="19"/>
    </row>
    <row r="21" spans="1:15" s="4" customFormat="1" ht="23.25" customHeight="1">
      <c r="A21" s="51">
        <v>18</v>
      </c>
      <c r="B21" s="11" t="s">
        <v>40</v>
      </c>
      <c r="C21" s="11" t="s">
        <v>40</v>
      </c>
      <c r="D21" s="13">
        <v>1048</v>
      </c>
      <c r="E21" s="13" t="s">
        <v>37</v>
      </c>
      <c r="F21" s="23">
        <v>278</v>
      </c>
      <c r="G21" s="14">
        <f t="shared" si="0"/>
        <v>2.7799999999999998E-2</v>
      </c>
      <c r="H21" s="14">
        <v>0.03</v>
      </c>
      <c r="I21" s="25">
        <f t="shared" si="1"/>
        <v>0.03</v>
      </c>
      <c r="J21" s="25"/>
      <c r="K21" s="47">
        <f>+G21-H21</f>
        <v>-2.2000000000000006E-3</v>
      </c>
      <c r="L21" s="14"/>
      <c r="M21" s="15" t="s">
        <v>64</v>
      </c>
      <c r="N21" s="13" t="s">
        <v>157</v>
      </c>
      <c r="O21" s="19"/>
    </row>
    <row r="22" spans="1:15" s="4" customFormat="1" ht="23.25" customHeight="1">
      <c r="A22" s="51">
        <v>19</v>
      </c>
      <c r="B22" s="11" t="s">
        <v>40</v>
      </c>
      <c r="C22" s="11" t="s">
        <v>40</v>
      </c>
      <c r="D22" s="13" t="s">
        <v>31</v>
      </c>
      <c r="E22" s="13" t="s">
        <v>37</v>
      </c>
      <c r="F22" s="23">
        <v>4959</v>
      </c>
      <c r="G22" s="14">
        <f t="shared" si="0"/>
        <v>0.49590000000000001</v>
      </c>
      <c r="H22" s="14">
        <v>0.17</v>
      </c>
      <c r="I22" s="25">
        <f t="shared" si="1"/>
        <v>0.17</v>
      </c>
      <c r="J22" s="25"/>
      <c r="K22" s="47">
        <f>+G22-H22</f>
        <v>0.32589999999999997</v>
      </c>
      <c r="L22" s="14" t="s">
        <v>66</v>
      </c>
      <c r="M22" s="15" t="s">
        <v>118</v>
      </c>
      <c r="N22" s="13" t="s">
        <v>156</v>
      </c>
      <c r="O22" s="19"/>
    </row>
    <row r="23" spans="1:15" s="4" customFormat="1" ht="23.25" customHeight="1">
      <c r="A23" s="51">
        <v>20</v>
      </c>
      <c r="B23" s="11" t="s">
        <v>40</v>
      </c>
      <c r="C23" s="11" t="s">
        <v>40</v>
      </c>
      <c r="D23" s="13" t="s">
        <v>32</v>
      </c>
      <c r="E23" s="13" t="s">
        <v>37</v>
      </c>
      <c r="F23" s="23">
        <v>64265</v>
      </c>
      <c r="G23" s="14">
        <f t="shared" si="0"/>
        <v>6.4264999999999999</v>
      </c>
      <c r="H23" s="14">
        <v>6.39</v>
      </c>
      <c r="I23" s="25">
        <f t="shared" si="1"/>
        <v>6.39</v>
      </c>
      <c r="J23" s="25"/>
      <c r="K23" s="47">
        <f>+G23-H23</f>
        <v>3.6500000000000199E-2</v>
      </c>
      <c r="L23" s="14" t="s">
        <v>71</v>
      </c>
      <c r="M23" s="15" t="s">
        <v>119</v>
      </c>
      <c r="N23" s="13" t="s">
        <v>156</v>
      </c>
      <c r="O23" s="19"/>
    </row>
    <row r="24" spans="1:15" s="4" customFormat="1" ht="23.25" customHeight="1">
      <c r="A24" s="51">
        <v>21</v>
      </c>
      <c r="B24" s="11" t="s">
        <v>40</v>
      </c>
      <c r="C24" s="11" t="s">
        <v>40</v>
      </c>
      <c r="D24" s="13" t="s">
        <v>33</v>
      </c>
      <c r="E24" s="13" t="s">
        <v>37</v>
      </c>
      <c r="F24" s="23">
        <v>17355</v>
      </c>
      <c r="G24" s="14">
        <f t="shared" si="0"/>
        <v>1.7355</v>
      </c>
      <c r="H24" s="14">
        <v>1.74</v>
      </c>
      <c r="I24" s="25">
        <f t="shared" si="1"/>
        <v>1.74</v>
      </c>
      <c r="J24" s="25"/>
      <c r="K24" s="47">
        <f>+G24-H24</f>
        <v>-4.4999999999999485E-3</v>
      </c>
      <c r="L24" s="14"/>
      <c r="M24" s="15" t="s">
        <v>120</v>
      </c>
      <c r="N24" s="13" t="s">
        <v>158</v>
      </c>
      <c r="O24" s="19"/>
    </row>
    <row r="25" spans="1:15" s="4" customFormat="1" ht="23.25" customHeight="1">
      <c r="A25" s="51">
        <v>22</v>
      </c>
      <c r="B25" s="11" t="s">
        <v>40</v>
      </c>
      <c r="C25" s="11" t="s">
        <v>40</v>
      </c>
      <c r="D25" s="13" t="s">
        <v>34</v>
      </c>
      <c r="E25" s="13" t="s">
        <v>37</v>
      </c>
      <c r="F25" s="23">
        <v>15570</v>
      </c>
      <c r="G25" s="14">
        <f t="shared" si="0"/>
        <v>1.5569999999999999</v>
      </c>
      <c r="H25" s="14">
        <v>1.56</v>
      </c>
      <c r="I25" s="25">
        <f t="shared" si="1"/>
        <v>1.56</v>
      </c>
      <c r="J25" s="25"/>
      <c r="K25" s="47">
        <f>+G25-H25</f>
        <v>-3.0000000000001137E-3</v>
      </c>
      <c r="L25" s="14"/>
      <c r="M25" s="15" t="s">
        <v>110</v>
      </c>
      <c r="N25" s="13" t="s">
        <v>159</v>
      </c>
      <c r="O25" s="19"/>
    </row>
    <row r="26" spans="1:15" s="4" customFormat="1" ht="23.25" customHeight="1">
      <c r="A26" s="51">
        <v>23</v>
      </c>
      <c r="B26" s="11" t="s">
        <v>40</v>
      </c>
      <c r="C26" s="11" t="s">
        <v>40</v>
      </c>
      <c r="D26" s="13" t="s">
        <v>35</v>
      </c>
      <c r="E26" s="13" t="s">
        <v>37</v>
      </c>
      <c r="F26" s="23">
        <v>18645</v>
      </c>
      <c r="G26" s="14">
        <f t="shared" si="0"/>
        <v>1.8645</v>
      </c>
      <c r="H26" s="14">
        <v>1.86</v>
      </c>
      <c r="I26" s="25">
        <f t="shared" si="1"/>
        <v>1.86</v>
      </c>
      <c r="J26" s="25"/>
      <c r="K26" s="47">
        <f>+G26-H26</f>
        <v>4.4999999999999485E-3</v>
      </c>
      <c r="L26" s="14"/>
      <c r="M26" s="15" t="s">
        <v>121</v>
      </c>
      <c r="N26" s="13" t="s">
        <v>158</v>
      </c>
      <c r="O26" s="20"/>
    </row>
    <row r="27" spans="1:15" s="4" customFormat="1" ht="23.25" customHeight="1">
      <c r="A27" s="51">
        <v>24</v>
      </c>
      <c r="B27" s="11" t="s">
        <v>40</v>
      </c>
      <c r="C27" s="11" t="s">
        <v>40</v>
      </c>
      <c r="D27" s="13" t="s">
        <v>41</v>
      </c>
      <c r="E27" s="13" t="s">
        <v>42</v>
      </c>
      <c r="F27" s="23">
        <v>19754</v>
      </c>
      <c r="G27" s="14">
        <f t="shared" si="0"/>
        <v>1.9754</v>
      </c>
      <c r="H27" s="14">
        <v>1.98</v>
      </c>
      <c r="I27" s="25">
        <f t="shared" si="1"/>
        <v>1.98</v>
      </c>
      <c r="J27" s="25"/>
      <c r="K27" s="47">
        <f>+G27-H27</f>
        <v>-4.5999999999999375E-3</v>
      </c>
      <c r="L27" s="14"/>
      <c r="M27" s="15" t="s">
        <v>122</v>
      </c>
      <c r="N27" s="13" t="s">
        <v>159</v>
      </c>
      <c r="O27" s="20"/>
    </row>
    <row r="28" spans="1:15" s="4" customFormat="1" ht="23.25" customHeight="1">
      <c r="A28" s="51">
        <v>25</v>
      </c>
      <c r="B28" s="40" t="s">
        <v>40</v>
      </c>
      <c r="C28" s="40" t="s">
        <v>40</v>
      </c>
      <c r="D28" s="41" t="s">
        <v>44</v>
      </c>
      <c r="E28" s="41" t="s">
        <v>42</v>
      </c>
      <c r="F28" s="23">
        <v>11949</v>
      </c>
      <c r="G28" s="42">
        <f t="shared" si="0"/>
        <v>1.1949000000000001</v>
      </c>
      <c r="H28" s="42">
        <v>1.19</v>
      </c>
      <c r="I28" s="46">
        <f t="shared" si="1"/>
        <v>1.19</v>
      </c>
      <c r="J28" s="46"/>
      <c r="K28" s="48">
        <f>+G28-H28</f>
        <v>4.9000000000001265E-3</v>
      </c>
      <c r="L28" s="42"/>
      <c r="M28" s="43" t="s">
        <v>123</v>
      </c>
      <c r="N28" s="41" t="s">
        <v>160</v>
      </c>
      <c r="O28" s="26"/>
    </row>
    <row r="29" spans="1:15" s="4" customFormat="1" ht="23.25" customHeight="1">
      <c r="A29" s="51">
        <v>26</v>
      </c>
      <c r="B29" s="40"/>
      <c r="C29" s="40"/>
      <c r="D29" s="44" t="s">
        <v>43</v>
      </c>
      <c r="E29" s="41" t="s">
        <v>37</v>
      </c>
      <c r="F29" s="23">
        <v>11949</v>
      </c>
      <c r="G29" s="42">
        <f t="shared" si="0"/>
        <v>1.1949000000000001</v>
      </c>
      <c r="H29" s="42">
        <v>1.19</v>
      </c>
      <c r="I29" s="46">
        <f t="shared" si="1"/>
        <v>1.19</v>
      </c>
      <c r="J29" s="46"/>
      <c r="K29" s="48">
        <f>+G29-H29</f>
        <v>4.9000000000001265E-3</v>
      </c>
      <c r="L29" s="42"/>
      <c r="M29" s="43" t="s">
        <v>123</v>
      </c>
      <c r="N29" s="41" t="s">
        <v>160</v>
      </c>
      <c r="O29" s="26"/>
    </row>
    <row r="30" spans="1:15" s="4" customFormat="1" ht="23.25" customHeight="1">
      <c r="A30" s="51">
        <v>27</v>
      </c>
      <c r="B30" s="40" t="s">
        <v>40</v>
      </c>
      <c r="C30" s="40" t="s">
        <v>40</v>
      </c>
      <c r="D30" s="41" t="s">
        <v>45</v>
      </c>
      <c r="E30" s="41" t="s">
        <v>42</v>
      </c>
      <c r="F30" s="23">
        <v>2579</v>
      </c>
      <c r="G30" s="42">
        <f t="shared" si="0"/>
        <v>0.25790000000000002</v>
      </c>
      <c r="H30" s="42">
        <v>0.26</v>
      </c>
      <c r="I30" s="46">
        <f t="shared" si="1"/>
        <v>0.26</v>
      </c>
      <c r="J30" s="46"/>
      <c r="K30" s="48">
        <f>+G30-H30</f>
        <v>-2.0999999999999908E-3</v>
      </c>
      <c r="L30" s="42"/>
      <c r="M30" s="43" t="s">
        <v>124</v>
      </c>
      <c r="N30" s="41" t="s">
        <v>161</v>
      </c>
      <c r="O30" s="26"/>
    </row>
    <row r="31" spans="1:15" s="4" customFormat="1" ht="23.25" customHeight="1">
      <c r="A31" s="51">
        <v>28</v>
      </c>
      <c r="B31" s="40" t="s">
        <v>40</v>
      </c>
      <c r="C31" s="40" t="s">
        <v>40</v>
      </c>
      <c r="D31" s="41" t="s">
        <v>46</v>
      </c>
      <c r="E31" s="41" t="s">
        <v>42</v>
      </c>
      <c r="F31" s="23">
        <v>21669</v>
      </c>
      <c r="G31" s="42">
        <f t="shared" si="0"/>
        <v>2.1669</v>
      </c>
      <c r="H31" s="42">
        <v>2.17</v>
      </c>
      <c r="I31" s="46">
        <f t="shared" si="1"/>
        <v>2.17</v>
      </c>
      <c r="J31" s="46"/>
      <c r="K31" s="48">
        <f>+G31-H31</f>
        <v>-3.0999999999998806E-3</v>
      </c>
      <c r="L31" s="42"/>
      <c r="M31" s="43" t="s">
        <v>125</v>
      </c>
      <c r="N31" s="41" t="s">
        <v>162</v>
      </c>
      <c r="O31" s="26"/>
    </row>
    <row r="32" spans="1:15" s="4" customFormat="1" ht="23.25" customHeight="1">
      <c r="A32" s="51">
        <v>29</v>
      </c>
      <c r="B32" s="40" t="s">
        <v>40</v>
      </c>
      <c r="C32" s="40" t="s">
        <v>40</v>
      </c>
      <c r="D32" s="41" t="s">
        <v>47</v>
      </c>
      <c r="E32" s="41" t="s">
        <v>42</v>
      </c>
      <c r="F32" s="23">
        <v>6545</v>
      </c>
      <c r="G32" s="42">
        <f>+F32/10000</f>
        <v>0.65449999999999997</v>
      </c>
      <c r="H32" s="42">
        <v>0.65</v>
      </c>
      <c r="I32" s="46">
        <f t="shared" si="1"/>
        <v>0.65</v>
      </c>
      <c r="J32" s="46"/>
      <c r="K32" s="48">
        <f>+G32-H32</f>
        <v>4.4999999999999485E-3</v>
      </c>
      <c r="L32" s="42"/>
      <c r="M32" s="43" t="s">
        <v>126</v>
      </c>
      <c r="N32" s="41" t="s">
        <v>163</v>
      </c>
      <c r="O32" s="26"/>
    </row>
    <row r="33" spans="1:15" s="4" customFormat="1" ht="23.25" customHeight="1">
      <c r="A33" s="51">
        <v>30</v>
      </c>
      <c r="B33" s="40" t="s">
        <v>40</v>
      </c>
      <c r="C33" s="40" t="s">
        <v>40</v>
      </c>
      <c r="D33" s="41" t="s">
        <v>48</v>
      </c>
      <c r="E33" s="41" t="s">
        <v>42</v>
      </c>
      <c r="F33" s="23">
        <v>2975</v>
      </c>
      <c r="G33" s="42">
        <f t="shared" si="0"/>
        <v>0.29749999999999999</v>
      </c>
      <c r="H33" s="42">
        <v>0.3</v>
      </c>
      <c r="I33" s="46">
        <f t="shared" si="1"/>
        <v>0.3</v>
      </c>
      <c r="J33" s="46"/>
      <c r="K33" s="48">
        <f>+G33-H33</f>
        <v>-2.5000000000000022E-3</v>
      </c>
      <c r="L33" s="42"/>
      <c r="M33" s="43" t="s">
        <v>127</v>
      </c>
      <c r="N33" s="41" t="s">
        <v>164</v>
      </c>
      <c r="O33" s="26"/>
    </row>
    <row r="34" spans="1:15" s="4" customFormat="1" ht="23.25" customHeight="1">
      <c r="A34" s="51">
        <v>31</v>
      </c>
      <c r="B34" s="40" t="s">
        <v>40</v>
      </c>
      <c r="C34" s="40" t="s">
        <v>40</v>
      </c>
      <c r="D34" s="41" t="s">
        <v>49</v>
      </c>
      <c r="E34" s="41" t="s">
        <v>42</v>
      </c>
      <c r="F34" s="23">
        <v>5959</v>
      </c>
      <c r="G34" s="42">
        <f t="shared" si="0"/>
        <v>0.59589999999999999</v>
      </c>
      <c r="H34" s="42">
        <v>0.6</v>
      </c>
      <c r="I34" s="46">
        <f t="shared" si="1"/>
        <v>0.6</v>
      </c>
      <c r="J34" s="46"/>
      <c r="K34" s="48">
        <f>+G34-H34</f>
        <v>-4.0999999999999925E-3</v>
      </c>
      <c r="L34" s="42"/>
      <c r="M34" s="43" t="s">
        <v>128</v>
      </c>
      <c r="N34" s="41" t="s">
        <v>165</v>
      </c>
      <c r="O34" s="26"/>
    </row>
    <row r="35" spans="1:15" s="4" customFormat="1" ht="23.25" customHeight="1">
      <c r="A35" s="51">
        <v>32</v>
      </c>
      <c r="B35" s="40" t="s">
        <v>40</v>
      </c>
      <c r="C35" s="40" t="s">
        <v>40</v>
      </c>
      <c r="D35" s="41" t="s">
        <v>50</v>
      </c>
      <c r="E35" s="41" t="s">
        <v>42</v>
      </c>
      <c r="F35" s="23">
        <v>35000</v>
      </c>
      <c r="G35" s="42">
        <f t="shared" si="0"/>
        <v>3.5</v>
      </c>
      <c r="H35" s="42">
        <v>3.5</v>
      </c>
      <c r="I35" s="46">
        <f t="shared" si="1"/>
        <v>3.5</v>
      </c>
      <c r="J35" s="46"/>
      <c r="K35" s="48">
        <f>+G35-H35</f>
        <v>0</v>
      </c>
      <c r="L35" s="42"/>
      <c r="M35" s="43" t="s">
        <v>129</v>
      </c>
      <c r="N35" s="41" t="s">
        <v>166</v>
      </c>
      <c r="O35" s="26"/>
    </row>
    <row r="36" spans="1:15" s="4" customFormat="1" ht="23.25" customHeight="1">
      <c r="A36" s="51">
        <v>33</v>
      </c>
      <c r="B36" s="40" t="s">
        <v>40</v>
      </c>
      <c r="C36" s="40" t="s">
        <v>40</v>
      </c>
      <c r="D36" s="41" t="s">
        <v>51</v>
      </c>
      <c r="E36" s="41" t="s">
        <v>42</v>
      </c>
      <c r="F36" s="23">
        <v>22314</v>
      </c>
      <c r="G36" s="42">
        <f t="shared" si="0"/>
        <v>2.2313999999999998</v>
      </c>
      <c r="H36" s="42">
        <v>2.23</v>
      </c>
      <c r="I36" s="46">
        <f t="shared" si="1"/>
        <v>2.23</v>
      </c>
      <c r="J36" s="46"/>
      <c r="K36" s="48">
        <f>+G36-H36</f>
        <v>1.3999999999998458E-3</v>
      </c>
      <c r="L36" s="42"/>
      <c r="M36" s="43" t="s">
        <v>129</v>
      </c>
      <c r="N36" s="41" t="s">
        <v>166</v>
      </c>
      <c r="O36" s="26"/>
    </row>
    <row r="37" spans="1:15" s="4" customFormat="1" ht="23.25" customHeight="1">
      <c r="A37" s="51">
        <v>34</v>
      </c>
      <c r="B37" s="40" t="s">
        <v>40</v>
      </c>
      <c r="C37" s="40" t="s">
        <v>40</v>
      </c>
      <c r="D37" s="41" t="s">
        <v>52</v>
      </c>
      <c r="E37" s="41" t="s">
        <v>42</v>
      </c>
      <c r="F37" s="23">
        <v>25686</v>
      </c>
      <c r="G37" s="42">
        <f t="shared" si="0"/>
        <v>2.5686</v>
      </c>
      <c r="H37" s="42">
        <v>2.57</v>
      </c>
      <c r="I37" s="46">
        <f t="shared" si="1"/>
        <v>2.57</v>
      </c>
      <c r="J37" s="46"/>
      <c r="K37" s="48">
        <f>+G37-H37</f>
        <v>-1.3999999999998458E-3</v>
      </c>
      <c r="L37" s="42"/>
      <c r="M37" s="43" t="s">
        <v>129</v>
      </c>
      <c r="N37" s="41" t="s">
        <v>166</v>
      </c>
      <c r="O37" s="26"/>
    </row>
    <row r="38" spans="1:15" s="4" customFormat="1" ht="23.25" customHeight="1">
      <c r="A38" s="51">
        <v>35</v>
      </c>
      <c r="B38" s="40" t="s">
        <v>40</v>
      </c>
      <c r="C38" s="40" t="s">
        <v>40</v>
      </c>
      <c r="D38" s="41" t="s">
        <v>53</v>
      </c>
      <c r="E38" s="41" t="s">
        <v>37</v>
      </c>
      <c r="F38" s="23">
        <v>6050</v>
      </c>
      <c r="G38" s="42">
        <f t="shared" ref="G38:G65" si="2">+F38/10000</f>
        <v>0.60499999999999998</v>
      </c>
      <c r="H38" s="42">
        <f>+G38</f>
        <v>0.60499999999999998</v>
      </c>
      <c r="I38" s="46">
        <f t="shared" ref="I38" si="3">+H38</f>
        <v>0.60499999999999998</v>
      </c>
      <c r="J38" s="46"/>
      <c r="K38" s="48">
        <f>+G38-H38</f>
        <v>0</v>
      </c>
      <c r="L38" s="42"/>
      <c r="M38" s="43" t="s">
        <v>106</v>
      </c>
      <c r="N38" s="41" t="s">
        <v>167</v>
      </c>
      <c r="O38" s="26"/>
    </row>
    <row r="39" spans="1:15" s="4" customFormat="1" ht="23.25" customHeight="1">
      <c r="A39" s="51">
        <v>36</v>
      </c>
      <c r="B39" s="40" t="s">
        <v>40</v>
      </c>
      <c r="C39" s="40" t="s">
        <v>40</v>
      </c>
      <c r="D39" s="41" t="s">
        <v>54</v>
      </c>
      <c r="E39" s="41" t="s">
        <v>60</v>
      </c>
      <c r="F39" s="23">
        <v>2645</v>
      </c>
      <c r="G39" s="42">
        <f t="shared" si="2"/>
        <v>0.26450000000000001</v>
      </c>
      <c r="H39" s="42">
        <f>+G39</f>
        <v>0.26450000000000001</v>
      </c>
      <c r="I39" s="46">
        <f t="shared" ref="I39:I65" si="4">+H39</f>
        <v>0.26450000000000001</v>
      </c>
      <c r="J39" s="46"/>
      <c r="K39" s="48">
        <f>+G39-H39</f>
        <v>0</v>
      </c>
      <c r="L39" s="42"/>
      <c r="M39" s="43" t="s">
        <v>130</v>
      </c>
      <c r="N39" s="41" t="s">
        <v>168</v>
      </c>
      <c r="O39" s="26"/>
    </row>
    <row r="40" spans="1:15" s="4" customFormat="1" ht="23.25" customHeight="1">
      <c r="A40" s="51">
        <v>37</v>
      </c>
      <c r="B40" s="40" t="s">
        <v>40</v>
      </c>
      <c r="C40" s="40" t="s">
        <v>40</v>
      </c>
      <c r="D40" s="41" t="s">
        <v>55</v>
      </c>
      <c r="E40" s="41" t="s">
        <v>60</v>
      </c>
      <c r="F40" s="23">
        <v>27702</v>
      </c>
      <c r="G40" s="42">
        <f t="shared" si="2"/>
        <v>2.7702</v>
      </c>
      <c r="H40" s="42">
        <f t="shared" ref="H40:H44" si="5">+G40</f>
        <v>2.7702</v>
      </c>
      <c r="I40" s="46">
        <f t="shared" si="4"/>
        <v>2.7702</v>
      </c>
      <c r="J40" s="46"/>
      <c r="K40" s="48">
        <f>+G40-H40</f>
        <v>0</v>
      </c>
      <c r="L40" s="42"/>
      <c r="M40" s="43" t="s">
        <v>131</v>
      </c>
      <c r="N40" s="41" t="s">
        <v>166</v>
      </c>
      <c r="O40" s="26"/>
    </row>
    <row r="41" spans="1:15" s="4" customFormat="1" ht="23.25" customHeight="1">
      <c r="A41" s="51">
        <v>38</v>
      </c>
      <c r="B41" s="40" t="s">
        <v>40</v>
      </c>
      <c r="C41" s="40" t="s">
        <v>40</v>
      </c>
      <c r="D41" s="41" t="s">
        <v>56</v>
      </c>
      <c r="E41" s="41" t="s">
        <v>60</v>
      </c>
      <c r="F41" s="23">
        <v>9620</v>
      </c>
      <c r="G41" s="42">
        <f t="shared" si="2"/>
        <v>0.96199999999999997</v>
      </c>
      <c r="H41" s="42">
        <f t="shared" si="5"/>
        <v>0.96199999999999997</v>
      </c>
      <c r="I41" s="46">
        <f t="shared" si="4"/>
        <v>0.96199999999999997</v>
      </c>
      <c r="J41" s="46"/>
      <c r="K41" s="48">
        <f>+G41-H41</f>
        <v>0</v>
      </c>
      <c r="L41" s="42"/>
      <c r="M41" s="43" t="s">
        <v>131</v>
      </c>
      <c r="N41" s="41" t="s">
        <v>166</v>
      </c>
      <c r="O41" s="26"/>
    </row>
    <row r="42" spans="1:15" s="4" customFormat="1" ht="23.25" customHeight="1">
      <c r="A42" s="51">
        <v>39</v>
      </c>
      <c r="B42" s="40" t="s">
        <v>40</v>
      </c>
      <c r="C42" s="40" t="s">
        <v>40</v>
      </c>
      <c r="D42" s="41" t="s">
        <v>57</v>
      </c>
      <c r="E42" s="41" t="s">
        <v>60</v>
      </c>
      <c r="F42" s="23">
        <v>9223</v>
      </c>
      <c r="G42" s="42">
        <f t="shared" si="2"/>
        <v>0.92230000000000001</v>
      </c>
      <c r="H42" s="42">
        <f t="shared" si="5"/>
        <v>0.92230000000000001</v>
      </c>
      <c r="I42" s="46">
        <f t="shared" si="4"/>
        <v>0.92230000000000001</v>
      </c>
      <c r="J42" s="46"/>
      <c r="K42" s="48">
        <f>+G42-H42</f>
        <v>0</v>
      </c>
      <c r="L42" s="42"/>
      <c r="M42" s="43" t="s">
        <v>131</v>
      </c>
      <c r="N42" s="41" t="s">
        <v>166</v>
      </c>
      <c r="O42" s="26"/>
    </row>
    <row r="43" spans="1:15" s="4" customFormat="1" ht="23.25" customHeight="1">
      <c r="A43" s="51">
        <v>40</v>
      </c>
      <c r="B43" s="40" t="s">
        <v>40</v>
      </c>
      <c r="C43" s="40" t="s">
        <v>40</v>
      </c>
      <c r="D43" s="45" t="s">
        <v>59</v>
      </c>
      <c r="E43" s="45" t="s">
        <v>60</v>
      </c>
      <c r="F43" s="24">
        <v>2083</v>
      </c>
      <c r="G43" s="46">
        <f t="shared" ref="G43" si="6">+F43/10000</f>
        <v>0.20830000000000001</v>
      </c>
      <c r="H43" s="42">
        <v>0.18</v>
      </c>
      <c r="I43" s="46">
        <f t="shared" ref="I43" si="7">+H43</f>
        <v>0.18</v>
      </c>
      <c r="J43" s="46"/>
      <c r="K43" s="48">
        <f>+G43-H43</f>
        <v>2.830000000000002E-2</v>
      </c>
      <c r="L43" s="42"/>
      <c r="M43" s="43" t="s">
        <v>132</v>
      </c>
      <c r="N43" s="41" t="s">
        <v>169</v>
      </c>
      <c r="O43" s="26"/>
    </row>
    <row r="44" spans="1:15" s="4" customFormat="1" ht="23.25" customHeight="1">
      <c r="A44" s="51">
        <v>41</v>
      </c>
      <c r="B44" s="40" t="s">
        <v>40</v>
      </c>
      <c r="C44" s="40" t="s">
        <v>40</v>
      </c>
      <c r="D44" s="41" t="s">
        <v>58</v>
      </c>
      <c r="E44" s="41" t="s">
        <v>60</v>
      </c>
      <c r="F44" s="23">
        <v>7736</v>
      </c>
      <c r="G44" s="42">
        <f t="shared" si="2"/>
        <v>0.77359999999999995</v>
      </c>
      <c r="H44" s="42">
        <f t="shared" si="5"/>
        <v>0.77359999999999995</v>
      </c>
      <c r="I44" s="46">
        <f t="shared" si="4"/>
        <v>0.77359999999999995</v>
      </c>
      <c r="J44" s="46"/>
      <c r="K44" s="48">
        <f>+G44-H44</f>
        <v>0</v>
      </c>
      <c r="L44" s="42"/>
      <c r="M44" s="43" t="s">
        <v>122</v>
      </c>
      <c r="N44" s="41" t="s">
        <v>170</v>
      </c>
      <c r="O44" s="26"/>
    </row>
    <row r="45" spans="1:15" ht="23.25" customHeight="1">
      <c r="A45" s="51">
        <v>42</v>
      </c>
      <c r="B45" s="11" t="s">
        <v>72</v>
      </c>
      <c r="C45" s="11" t="s">
        <v>73</v>
      </c>
      <c r="D45" s="16" t="s">
        <v>74</v>
      </c>
      <c r="E45" s="13" t="s">
        <v>75</v>
      </c>
      <c r="F45" s="23">
        <v>298</v>
      </c>
      <c r="G45" s="14">
        <f t="shared" si="2"/>
        <v>2.98E-2</v>
      </c>
      <c r="H45" s="14">
        <v>0.03</v>
      </c>
      <c r="I45" s="25">
        <f t="shared" si="4"/>
        <v>0.03</v>
      </c>
      <c r="J45" s="25"/>
      <c r="K45" s="47">
        <f t="shared" ref="K45:K58" si="8">+G45-H45</f>
        <v>-1.9999999999999879E-4</v>
      </c>
      <c r="L45" s="17"/>
      <c r="M45" s="18" t="s">
        <v>62</v>
      </c>
      <c r="N45" s="16" t="s">
        <v>171</v>
      </c>
    </row>
    <row r="46" spans="1:15" ht="23.25" customHeight="1">
      <c r="A46" s="51">
        <v>43</v>
      </c>
      <c r="B46" s="11" t="s">
        <v>76</v>
      </c>
      <c r="C46" s="11" t="s">
        <v>76</v>
      </c>
      <c r="D46" s="16" t="s">
        <v>77</v>
      </c>
      <c r="E46" s="13" t="s">
        <v>75</v>
      </c>
      <c r="F46" s="23">
        <v>13884</v>
      </c>
      <c r="G46" s="14">
        <f t="shared" si="2"/>
        <v>1.3884000000000001</v>
      </c>
      <c r="H46" s="14">
        <v>1.04</v>
      </c>
      <c r="I46" s="25">
        <f t="shared" si="4"/>
        <v>1.04</v>
      </c>
      <c r="J46" s="25"/>
      <c r="K46" s="47">
        <f t="shared" si="8"/>
        <v>0.34840000000000004</v>
      </c>
      <c r="L46" s="17" t="s">
        <v>78</v>
      </c>
      <c r="M46" s="18" t="s">
        <v>122</v>
      </c>
      <c r="N46" s="16" t="s">
        <v>172</v>
      </c>
    </row>
    <row r="47" spans="1:15" ht="23.25" customHeight="1">
      <c r="A47" s="51">
        <v>44</v>
      </c>
      <c r="B47" s="11" t="s">
        <v>76</v>
      </c>
      <c r="C47" s="11" t="s">
        <v>76</v>
      </c>
      <c r="D47" s="16" t="s">
        <v>79</v>
      </c>
      <c r="E47" s="13" t="s">
        <v>75</v>
      </c>
      <c r="F47" s="23">
        <v>9818</v>
      </c>
      <c r="G47" s="14">
        <f t="shared" si="2"/>
        <v>0.98180000000000001</v>
      </c>
      <c r="H47" s="14">
        <v>0.89</v>
      </c>
      <c r="I47" s="25">
        <f t="shared" si="4"/>
        <v>0.89</v>
      </c>
      <c r="J47" s="25"/>
      <c r="K47" s="47">
        <f t="shared" si="8"/>
        <v>9.1799999999999993E-2</v>
      </c>
      <c r="L47" s="17" t="s">
        <v>80</v>
      </c>
      <c r="M47" s="18" t="s">
        <v>122</v>
      </c>
      <c r="N47" s="16" t="s">
        <v>173</v>
      </c>
    </row>
    <row r="48" spans="1:15" ht="23.25" customHeight="1">
      <c r="A48" s="51">
        <v>45</v>
      </c>
      <c r="B48" s="11" t="s">
        <v>76</v>
      </c>
      <c r="C48" s="11" t="s">
        <v>76</v>
      </c>
      <c r="D48" s="16" t="s">
        <v>81</v>
      </c>
      <c r="E48" s="13" t="s">
        <v>75</v>
      </c>
      <c r="F48" s="23">
        <v>11008</v>
      </c>
      <c r="G48" s="14">
        <f t="shared" si="2"/>
        <v>1.1008</v>
      </c>
      <c r="H48" s="14">
        <v>1.1000000000000001</v>
      </c>
      <c r="I48" s="25">
        <f t="shared" si="4"/>
        <v>1.1000000000000001</v>
      </c>
      <c r="J48" s="25"/>
      <c r="K48" s="47">
        <f t="shared" si="8"/>
        <v>7.9999999999991189E-4</v>
      </c>
      <c r="L48" s="17"/>
      <c r="M48" s="18" t="s">
        <v>133</v>
      </c>
      <c r="N48" s="16" t="s">
        <v>174</v>
      </c>
    </row>
    <row r="49" spans="1:15" ht="23.25" customHeight="1">
      <c r="A49" s="51">
        <v>46</v>
      </c>
      <c r="B49" s="11" t="s">
        <v>76</v>
      </c>
      <c r="C49" s="11" t="s">
        <v>76</v>
      </c>
      <c r="D49" s="16" t="s">
        <v>82</v>
      </c>
      <c r="E49" s="13" t="s">
        <v>75</v>
      </c>
      <c r="F49" s="23">
        <v>5950</v>
      </c>
      <c r="G49" s="14">
        <f t="shared" si="2"/>
        <v>0.59499999999999997</v>
      </c>
      <c r="H49" s="14">
        <v>0.53</v>
      </c>
      <c r="I49" s="25">
        <f t="shared" si="4"/>
        <v>0.53</v>
      </c>
      <c r="J49" s="25"/>
      <c r="K49" s="47">
        <f t="shared" si="8"/>
        <v>6.4999999999999947E-2</v>
      </c>
      <c r="L49" s="17" t="s">
        <v>83</v>
      </c>
      <c r="M49" s="18" t="s">
        <v>106</v>
      </c>
      <c r="N49" s="16" t="s">
        <v>175</v>
      </c>
    </row>
    <row r="50" spans="1:15" ht="23.25" customHeight="1">
      <c r="A50" s="51">
        <v>47</v>
      </c>
      <c r="B50" s="11" t="s">
        <v>76</v>
      </c>
      <c r="C50" s="11" t="s">
        <v>76</v>
      </c>
      <c r="D50" s="16">
        <v>1050</v>
      </c>
      <c r="E50" s="13" t="s">
        <v>75</v>
      </c>
      <c r="F50" s="23">
        <v>595</v>
      </c>
      <c r="G50" s="14">
        <f t="shared" si="2"/>
        <v>5.9499999999999997E-2</v>
      </c>
      <c r="H50" s="14">
        <v>0.06</v>
      </c>
      <c r="I50" s="25">
        <f t="shared" si="4"/>
        <v>0.06</v>
      </c>
      <c r="J50" s="25"/>
      <c r="K50" s="47">
        <f t="shared" si="8"/>
        <v>-5.0000000000000044E-4</v>
      </c>
      <c r="L50" s="17"/>
      <c r="M50" s="18" t="s">
        <v>134</v>
      </c>
      <c r="N50" s="16" t="s">
        <v>176</v>
      </c>
    </row>
    <row r="51" spans="1:15" ht="23.25" customHeight="1">
      <c r="A51" s="51">
        <v>48</v>
      </c>
      <c r="B51" s="11" t="s">
        <v>76</v>
      </c>
      <c r="C51" s="11" t="s">
        <v>76</v>
      </c>
      <c r="D51" s="16" t="s">
        <v>84</v>
      </c>
      <c r="E51" s="13" t="s">
        <v>75</v>
      </c>
      <c r="F51" s="23">
        <v>11802</v>
      </c>
      <c r="G51" s="14">
        <f t="shared" si="2"/>
        <v>1.1801999999999999</v>
      </c>
      <c r="H51" s="14">
        <v>1.0900000000000001</v>
      </c>
      <c r="I51" s="25">
        <f t="shared" si="4"/>
        <v>1.0900000000000001</v>
      </c>
      <c r="J51" s="25"/>
      <c r="K51" s="47">
        <f t="shared" si="8"/>
        <v>9.0199999999999836E-2</v>
      </c>
      <c r="L51" s="17" t="s">
        <v>80</v>
      </c>
      <c r="M51" s="18" t="s">
        <v>135</v>
      </c>
      <c r="N51" s="16" t="s">
        <v>154</v>
      </c>
    </row>
    <row r="52" spans="1:15" ht="23.25" customHeight="1">
      <c r="A52" s="51">
        <v>49</v>
      </c>
      <c r="B52" s="11" t="s">
        <v>76</v>
      </c>
      <c r="C52" s="11" t="s">
        <v>76</v>
      </c>
      <c r="D52" s="16" t="s">
        <v>85</v>
      </c>
      <c r="E52" s="13" t="s">
        <v>75</v>
      </c>
      <c r="F52" s="23">
        <v>496</v>
      </c>
      <c r="G52" s="14">
        <f t="shared" si="2"/>
        <v>4.9599999999999998E-2</v>
      </c>
      <c r="H52" s="14">
        <v>0.05</v>
      </c>
      <c r="I52" s="25">
        <f t="shared" si="4"/>
        <v>0.05</v>
      </c>
      <c r="J52" s="25"/>
      <c r="K52" s="47">
        <f t="shared" si="8"/>
        <v>-4.0000000000000452E-4</v>
      </c>
      <c r="L52" s="17"/>
      <c r="M52" s="18" t="s">
        <v>122</v>
      </c>
      <c r="N52" s="16" t="s">
        <v>177</v>
      </c>
    </row>
    <row r="53" spans="1:15" ht="23.25" customHeight="1">
      <c r="A53" s="51">
        <v>50</v>
      </c>
      <c r="B53" s="11" t="s">
        <v>76</v>
      </c>
      <c r="C53" s="11" t="s">
        <v>76</v>
      </c>
      <c r="D53" s="16" t="s">
        <v>86</v>
      </c>
      <c r="E53" s="13" t="s">
        <v>75</v>
      </c>
      <c r="F53" s="23">
        <v>4860</v>
      </c>
      <c r="G53" s="14">
        <f t="shared" si="2"/>
        <v>0.48599999999999999</v>
      </c>
      <c r="H53" s="14">
        <v>0.49</v>
      </c>
      <c r="I53" s="25">
        <f t="shared" si="4"/>
        <v>0.49</v>
      </c>
      <c r="J53" s="25"/>
      <c r="K53" s="47">
        <f t="shared" si="8"/>
        <v>-4.0000000000000036E-3</v>
      </c>
      <c r="L53" s="17"/>
      <c r="M53" s="18" t="s">
        <v>106</v>
      </c>
      <c r="N53" s="16" t="s">
        <v>178</v>
      </c>
    </row>
    <row r="54" spans="1:15" ht="23.25" customHeight="1">
      <c r="A54" s="51">
        <v>51</v>
      </c>
      <c r="B54" s="11" t="s">
        <v>76</v>
      </c>
      <c r="C54" s="11" t="s">
        <v>76</v>
      </c>
      <c r="D54" s="16" t="s">
        <v>87</v>
      </c>
      <c r="E54" s="13" t="s">
        <v>75</v>
      </c>
      <c r="F54" s="23">
        <v>12793</v>
      </c>
      <c r="G54" s="14">
        <f t="shared" si="2"/>
        <v>1.2793000000000001</v>
      </c>
      <c r="H54" s="14">
        <v>1.17</v>
      </c>
      <c r="I54" s="25">
        <f t="shared" si="4"/>
        <v>1.17</v>
      </c>
      <c r="J54" s="25"/>
      <c r="K54" s="47">
        <f t="shared" si="8"/>
        <v>0.10930000000000017</v>
      </c>
      <c r="L54" s="17" t="s">
        <v>88</v>
      </c>
      <c r="M54" s="18" t="s">
        <v>136</v>
      </c>
      <c r="N54" s="16" t="s">
        <v>179</v>
      </c>
    </row>
    <row r="55" spans="1:15" ht="23.25" customHeight="1">
      <c r="A55" s="51">
        <v>52</v>
      </c>
      <c r="B55" s="11" t="s">
        <v>76</v>
      </c>
      <c r="C55" s="11" t="s">
        <v>76</v>
      </c>
      <c r="D55" s="16" t="s">
        <v>89</v>
      </c>
      <c r="E55" s="13" t="s">
        <v>75</v>
      </c>
      <c r="F55" s="23">
        <v>61206</v>
      </c>
      <c r="G55" s="14">
        <f t="shared" si="2"/>
        <v>6.1205999999999996</v>
      </c>
      <c r="H55" s="14">
        <v>5.69</v>
      </c>
      <c r="I55" s="25">
        <f t="shared" si="4"/>
        <v>5.69</v>
      </c>
      <c r="J55" s="25"/>
      <c r="K55" s="47">
        <f t="shared" si="8"/>
        <v>0.43059999999999921</v>
      </c>
      <c r="L55" s="17" t="s">
        <v>83</v>
      </c>
      <c r="M55" s="18" t="s">
        <v>137</v>
      </c>
      <c r="N55" s="16" t="s">
        <v>151</v>
      </c>
    </row>
    <row r="56" spans="1:15" ht="23.25" customHeight="1">
      <c r="A56" s="51">
        <v>53</v>
      </c>
      <c r="B56" s="11" t="s">
        <v>76</v>
      </c>
      <c r="C56" s="11" t="s">
        <v>76</v>
      </c>
      <c r="D56" s="16" t="s">
        <v>90</v>
      </c>
      <c r="E56" s="13" t="s">
        <v>75</v>
      </c>
      <c r="F56" s="23">
        <v>3928</v>
      </c>
      <c r="G56" s="14">
        <f t="shared" si="2"/>
        <v>0.39279999999999998</v>
      </c>
      <c r="H56" s="14">
        <v>0.18</v>
      </c>
      <c r="I56" s="25">
        <f t="shared" si="4"/>
        <v>0.18</v>
      </c>
      <c r="J56" s="25"/>
      <c r="K56" s="47">
        <f t="shared" si="8"/>
        <v>0.21279999999999999</v>
      </c>
      <c r="L56" s="17" t="s">
        <v>78</v>
      </c>
      <c r="M56" s="18" t="s">
        <v>138</v>
      </c>
      <c r="N56" s="16" t="s">
        <v>180</v>
      </c>
    </row>
    <row r="57" spans="1:15" ht="23.25" customHeight="1">
      <c r="A57" s="51">
        <v>54</v>
      </c>
      <c r="B57" s="11" t="s">
        <v>76</v>
      </c>
      <c r="C57" s="11" t="s">
        <v>76</v>
      </c>
      <c r="D57" s="16" t="s">
        <v>91</v>
      </c>
      <c r="E57" s="13" t="s">
        <v>75</v>
      </c>
      <c r="F57" s="23">
        <v>16066</v>
      </c>
      <c r="G57" s="14">
        <f t="shared" si="2"/>
        <v>1.6066</v>
      </c>
      <c r="H57" s="14">
        <v>1.61</v>
      </c>
      <c r="I57" s="25">
        <f t="shared" si="4"/>
        <v>1.61</v>
      </c>
      <c r="J57" s="25"/>
      <c r="K57" s="47">
        <f t="shared" si="8"/>
        <v>-3.4000000000000696E-3</v>
      </c>
      <c r="L57" s="17"/>
      <c r="M57" s="18" t="s">
        <v>110</v>
      </c>
      <c r="N57" s="16" t="s">
        <v>181</v>
      </c>
    </row>
    <row r="58" spans="1:15" ht="23.25" customHeight="1">
      <c r="A58" s="51">
        <v>55</v>
      </c>
      <c r="B58" s="11" t="s">
        <v>76</v>
      </c>
      <c r="C58" s="11" t="s">
        <v>76</v>
      </c>
      <c r="D58" s="16" t="s">
        <v>92</v>
      </c>
      <c r="E58" s="16" t="s">
        <v>75</v>
      </c>
      <c r="F58" s="23">
        <v>17</v>
      </c>
      <c r="G58" s="21">
        <f t="shared" si="2"/>
        <v>1.6999999999999999E-3</v>
      </c>
      <c r="H58" s="21">
        <v>2E-3</v>
      </c>
      <c r="I58" s="52">
        <f t="shared" si="4"/>
        <v>2E-3</v>
      </c>
      <c r="J58" s="25"/>
      <c r="K58" s="47">
        <f t="shared" si="8"/>
        <v>-3.0000000000000014E-4</v>
      </c>
      <c r="L58" s="17"/>
      <c r="M58" s="18" t="s">
        <v>93</v>
      </c>
      <c r="N58" s="16" t="s">
        <v>182</v>
      </c>
    </row>
    <row r="59" spans="1:15" ht="23.25" customHeight="1">
      <c r="A59" s="51">
        <v>56</v>
      </c>
      <c r="B59" s="11" t="s">
        <v>72</v>
      </c>
      <c r="C59" s="11" t="s">
        <v>73</v>
      </c>
      <c r="D59" s="45" t="s">
        <v>94</v>
      </c>
      <c r="E59" s="45" t="s">
        <v>75</v>
      </c>
      <c r="F59" s="24">
        <v>19438</v>
      </c>
      <c r="G59" s="46">
        <f t="shared" si="2"/>
        <v>1.9438</v>
      </c>
      <c r="H59" s="46">
        <v>1.88</v>
      </c>
      <c r="I59" s="46">
        <f t="shared" si="4"/>
        <v>1.88</v>
      </c>
      <c r="J59" s="46"/>
      <c r="K59" s="48">
        <f>+G59-H59</f>
        <v>6.3800000000000079E-2</v>
      </c>
      <c r="L59" s="17" t="s">
        <v>95</v>
      </c>
      <c r="M59" s="18" t="s">
        <v>106</v>
      </c>
      <c r="N59" s="16" t="s">
        <v>183</v>
      </c>
      <c r="O59" s="26"/>
    </row>
    <row r="60" spans="1:15" ht="23.25" customHeight="1">
      <c r="A60" s="51">
        <v>57</v>
      </c>
      <c r="B60" s="11" t="s">
        <v>76</v>
      </c>
      <c r="C60" s="11" t="s">
        <v>76</v>
      </c>
      <c r="D60" s="45" t="s">
        <v>96</v>
      </c>
      <c r="E60" s="45" t="s">
        <v>75</v>
      </c>
      <c r="F60" s="24">
        <v>27471</v>
      </c>
      <c r="G60" s="46">
        <f t="shared" si="2"/>
        <v>2.7471000000000001</v>
      </c>
      <c r="H60" s="46">
        <f t="shared" ref="H60:H62" si="9">+G60</f>
        <v>2.7471000000000001</v>
      </c>
      <c r="I60" s="46">
        <f t="shared" si="4"/>
        <v>2.7471000000000001</v>
      </c>
      <c r="J60" s="46"/>
      <c r="K60" s="48">
        <f>+G60-H60</f>
        <v>0</v>
      </c>
      <c r="L60" s="17"/>
      <c r="M60" s="18" t="s">
        <v>139</v>
      </c>
      <c r="N60" s="16" t="s">
        <v>184</v>
      </c>
      <c r="O60" s="26"/>
    </row>
    <row r="61" spans="1:15" ht="23.25" customHeight="1">
      <c r="A61" s="51">
        <v>58</v>
      </c>
      <c r="B61" s="11" t="s">
        <v>76</v>
      </c>
      <c r="C61" s="11" t="s">
        <v>76</v>
      </c>
      <c r="D61" s="45" t="s">
        <v>97</v>
      </c>
      <c r="E61" s="45" t="s">
        <v>75</v>
      </c>
      <c r="F61" s="24">
        <v>25785</v>
      </c>
      <c r="G61" s="46">
        <f t="shared" si="2"/>
        <v>2.5785</v>
      </c>
      <c r="H61" s="46">
        <f t="shared" si="9"/>
        <v>2.5785</v>
      </c>
      <c r="I61" s="46">
        <f t="shared" si="4"/>
        <v>2.5785</v>
      </c>
      <c r="J61" s="46"/>
      <c r="K61" s="48">
        <f>+G61-H61</f>
        <v>0</v>
      </c>
      <c r="L61" s="17"/>
      <c r="M61" s="18" t="s">
        <v>140</v>
      </c>
      <c r="N61" s="16" t="s">
        <v>185</v>
      </c>
      <c r="O61" s="26"/>
    </row>
    <row r="62" spans="1:15" ht="23.25" customHeight="1">
      <c r="A62" s="51">
        <v>59</v>
      </c>
      <c r="B62" s="11" t="s">
        <v>76</v>
      </c>
      <c r="C62" s="11" t="s">
        <v>76</v>
      </c>
      <c r="D62" s="45" t="s">
        <v>98</v>
      </c>
      <c r="E62" s="45" t="s">
        <v>75</v>
      </c>
      <c r="F62" s="24">
        <v>3967</v>
      </c>
      <c r="G62" s="46">
        <f t="shared" si="2"/>
        <v>0.3967</v>
      </c>
      <c r="H62" s="46">
        <f t="shared" si="9"/>
        <v>0.3967</v>
      </c>
      <c r="I62" s="46">
        <f t="shared" si="4"/>
        <v>0.3967</v>
      </c>
      <c r="J62" s="46"/>
      <c r="K62" s="48">
        <f>+G62-H62</f>
        <v>0</v>
      </c>
      <c r="L62" s="17"/>
      <c r="M62" s="18" t="s">
        <v>106</v>
      </c>
      <c r="N62" s="16" t="s">
        <v>186</v>
      </c>
      <c r="O62" s="26"/>
    </row>
    <row r="63" spans="1:15" ht="23.25" customHeight="1">
      <c r="A63" s="51">
        <v>60</v>
      </c>
      <c r="B63" s="11" t="s">
        <v>76</v>
      </c>
      <c r="C63" s="11" t="s">
        <v>76</v>
      </c>
      <c r="D63" s="45" t="s">
        <v>99</v>
      </c>
      <c r="E63" s="45" t="s">
        <v>75</v>
      </c>
      <c r="F63" s="24">
        <v>7934</v>
      </c>
      <c r="G63" s="46">
        <f t="shared" si="2"/>
        <v>0.79339999999999999</v>
      </c>
      <c r="H63" s="46">
        <v>0.78</v>
      </c>
      <c r="I63" s="46">
        <f t="shared" si="4"/>
        <v>0.78</v>
      </c>
      <c r="J63" s="46"/>
      <c r="K63" s="48">
        <f>+G63-H63</f>
        <v>1.3399999999999967E-2</v>
      </c>
      <c r="L63" s="17" t="s">
        <v>83</v>
      </c>
      <c r="M63" s="18" t="s">
        <v>141</v>
      </c>
      <c r="N63" s="16" t="s">
        <v>187</v>
      </c>
      <c r="O63" s="26"/>
    </row>
    <row r="64" spans="1:15" ht="23.25" customHeight="1">
      <c r="A64" s="51">
        <v>61</v>
      </c>
      <c r="B64" s="11" t="s">
        <v>76</v>
      </c>
      <c r="C64" s="11" t="s">
        <v>76</v>
      </c>
      <c r="D64" s="45" t="s">
        <v>100</v>
      </c>
      <c r="E64" s="45" t="s">
        <v>75</v>
      </c>
      <c r="F64" s="24">
        <v>694</v>
      </c>
      <c r="G64" s="46">
        <f t="shared" si="2"/>
        <v>6.9400000000000003E-2</v>
      </c>
      <c r="H64" s="46">
        <f t="shared" ref="H64:H65" si="10">+G64</f>
        <v>6.9400000000000003E-2</v>
      </c>
      <c r="I64" s="46">
        <f t="shared" si="4"/>
        <v>6.9400000000000003E-2</v>
      </c>
      <c r="J64" s="46"/>
      <c r="K64" s="48">
        <f>+G64-H64</f>
        <v>0</v>
      </c>
      <c r="L64" s="17"/>
      <c r="M64" s="18" t="s">
        <v>101</v>
      </c>
      <c r="N64" s="16" t="s">
        <v>188</v>
      </c>
      <c r="O64" s="26"/>
    </row>
    <row r="65" spans="1:15" ht="23.25" customHeight="1">
      <c r="A65" s="51">
        <v>62</v>
      </c>
      <c r="B65" s="11" t="s">
        <v>76</v>
      </c>
      <c r="C65" s="11" t="s">
        <v>76</v>
      </c>
      <c r="D65" s="45" t="s">
        <v>102</v>
      </c>
      <c r="E65" s="45" t="s">
        <v>75</v>
      </c>
      <c r="F65" s="24">
        <v>8900</v>
      </c>
      <c r="G65" s="46">
        <f t="shared" si="2"/>
        <v>0.89</v>
      </c>
      <c r="H65" s="46">
        <f t="shared" si="10"/>
        <v>0.89</v>
      </c>
      <c r="I65" s="46">
        <f t="shared" si="4"/>
        <v>0.89</v>
      </c>
      <c r="J65" s="46"/>
      <c r="K65" s="48">
        <f>+G65-H65</f>
        <v>0</v>
      </c>
      <c r="L65" s="17"/>
      <c r="M65" s="18" t="s">
        <v>142</v>
      </c>
      <c r="N65" s="16" t="s">
        <v>189</v>
      </c>
      <c r="O65" s="26"/>
    </row>
  </sheetData>
  <mergeCells count="15">
    <mergeCell ref="J2:J3"/>
    <mergeCell ref="I2:I3"/>
    <mergeCell ref="E2:E3"/>
    <mergeCell ref="G2:G3"/>
    <mergeCell ref="A1:O1"/>
    <mergeCell ref="C2:C3"/>
    <mergeCell ref="D2:D3"/>
    <mergeCell ref="F2:F3"/>
    <mergeCell ref="H2:H3"/>
    <mergeCell ref="B2:B3"/>
    <mergeCell ref="A2:A3"/>
    <mergeCell ref="K2:K3"/>
    <mergeCell ref="O2:O3"/>
    <mergeCell ref="M2:N2"/>
    <mergeCell ref="L2:L3"/>
  </mergeCells>
  <phoneticPr fontId="2" type="noConversion"/>
  <pageMargins left="0.59055118110236227" right="0.47244094488188981" top="0.7" bottom="0.62" header="0.27559055118110237" footer="0.31496062992125984"/>
  <pageSetup paperSize="9" scale="84" orientation="landscape" blackAndWhite="1" r:id="rId1"/>
  <headerFooter alignWithMargins="0">
    <oddFooter>&amp;C&amp;10필지별조서-&amp;P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필지별조서</vt:lpstr>
      <vt:lpstr>필지별조서!Print_Area</vt:lpstr>
      <vt:lpstr>필지별조서!Print_Titles</vt:lpstr>
    </vt:vector>
  </TitlesOfParts>
  <Company>곡성군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곡성군청</dc:creator>
  <cp:lastModifiedBy>내컴퓨터</cp:lastModifiedBy>
  <cp:lastPrinted>2017-11-07T17:01:04Z</cp:lastPrinted>
  <dcterms:created xsi:type="dcterms:W3CDTF">2007-10-25T12:36:29Z</dcterms:created>
  <dcterms:modified xsi:type="dcterms:W3CDTF">2017-11-08T04:32:38Z</dcterms:modified>
</cp:coreProperties>
</file>